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2560D70-FE97-4374-A6C3-382C4B5F84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5" i="6" l="1"/>
  <c r="S41" i="6" s="1"/>
  <c r="R35" i="6"/>
  <c r="R41" i="6" s="1"/>
  <c r="P35" i="6"/>
  <c r="P41" i="6" s="1"/>
  <c r="O35" i="6"/>
  <c r="O41" i="6" s="1"/>
  <c r="M35" i="6"/>
  <c r="M41" i="6" s="1"/>
  <c r="L35" i="6"/>
  <c r="L41" i="6" s="1"/>
  <c r="J35" i="6"/>
  <c r="J41" i="6" s="1"/>
  <c r="I35" i="6"/>
  <c r="I41" i="6" s="1"/>
  <c r="G35" i="6"/>
  <c r="G41" i="6" s="1"/>
  <c r="F35" i="6"/>
  <c r="F41" i="6" s="1"/>
  <c r="E35" i="6"/>
  <c r="E41" i="6" s="1"/>
  <c r="S17" i="6"/>
  <c r="S40" i="6" s="1"/>
  <c r="R17" i="6"/>
  <c r="R40" i="6" s="1"/>
  <c r="P17" i="6"/>
  <c r="P40" i="6" s="1"/>
  <c r="O17" i="6"/>
  <c r="O40" i="6" s="1"/>
  <c r="M17" i="6"/>
  <c r="M40" i="6" s="1"/>
  <c r="L17" i="6"/>
  <c r="L40" i="6" s="1"/>
  <c r="J17" i="6"/>
  <c r="J40" i="6" s="1"/>
  <c r="I17" i="6"/>
  <c r="I40" i="6" s="1"/>
  <c r="G17" i="6"/>
  <c r="G40" i="6" s="1"/>
  <c r="F17" i="6"/>
  <c r="F40" i="6" s="1"/>
  <c r="E17" i="6"/>
  <c r="E40" i="6" s="1"/>
  <c r="H17" i="6" l="1"/>
  <c r="H40" i="6" s="1"/>
  <c r="N17" i="6"/>
  <c r="N40" i="6" s="1"/>
  <c r="T17" i="6"/>
  <c r="T40" i="6" s="1"/>
  <c r="H35" i="6"/>
  <c r="H41" i="6" s="1"/>
  <c r="N35" i="6"/>
  <c r="N41" i="6" s="1"/>
  <c r="T35" i="6"/>
  <c r="T41" i="6" s="1"/>
  <c r="K17" i="6"/>
  <c r="K40" i="6" s="1"/>
  <c r="Q17" i="6"/>
  <c r="Q40" i="6" s="1"/>
  <c r="K35" i="6"/>
  <c r="K41" i="6" s="1"/>
  <c r="Q35" i="6"/>
  <c r="Q41" i="6" s="1"/>
  <c r="O12" i="5" l="1"/>
  <c r="N12" i="5"/>
  <c r="M12" i="5"/>
  <c r="L12" i="5"/>
  <c r="K12" i="5"/>
  <c r="AS9" i="5"/>
  <c r="AQ9" i="5"/>
  <c r="AP9" i="5"/>
  <c r="AO9" i="5"/>
  <c r="AN9" i="5"/>
  <c r="AM9" i="5"/>
  <c r="AG9" i="5"/>
  <c r="AE9" i="5"/>
  <c r="AF9" i="5" s="1"/>
  <c r="AD9" i="5"/>
  <c r="AC9" i="5"/>
  <c r="AB9" i="5"/>
  <c r="AA9" i="5"/>
  <c r="W9" i="5"/>
  <c r="U9" i="5"/>
  <c r="T9" i="5"/>
  <c r="S9" i="5"/>
  <c r="R9" i="5"/>
  <c r="Q9" i="5"/>
  <c r="K9" i="5"/>
  <c r="K13" i="5" s="1"/>
  <c r="I9" i="5"/>
  <c r="H9" i="5"/>
  <c r="H13" i="5" s="1"/>
  <c r="G9" i="5"/>
  <c r="G13" i="5" s="1"/>
  <c r="F9" i="5"/>
  <c r="F13" i="5" s="1"/>
  <c r="E9" i="5"/>
  <c r="E13" i="5" s="1"/>
  <c r="N13" i="5" l="1"/>
  <c r="L13" i="5"/>
  <c r="M13" i="5"/>
  <c r="I13" i="5"/>
  <c r="J9" i="5"/>
  <c r="F14" i="5"/>
  <c r="H14" i="5"/>
  <c r="E14" i="5"/>
  <c r="E15" i="5" s="1"/>
  <c r="G14" i="5"/>
  <c r="AR9" i="5"/>
  <c r="K14" i="5"/>
  <c r="K15" i="5" s="1"/>
  <c r="N14" i="5"/>
  <c r="G15" i="5"/>
  <c r="I14" i="5"/>
  <c r="I15" i="5" s="1"/>
  <c r="P18" i="3"/>
  <c r="M18" i="3"/>
  <c r="I18" i="3"/>
  <c r="M13" i="3"/>
  <c r="I13" i="3"/>
  <c r="P7" i="3"/>
  <c r="M7" i="3"/>
  <c r="I7" i="3"/>
  <c r="L14" i="5" l="1"/>
  <c r="J13" i="5"/>
  <c r="O13" i="5"/>
  <c r="F15" i="5"/>
  <c r="M14" i="5"/>
  <c r="H15" i="5"/>
  <c r="M15" i="5" s="1"/>
  <c r="L15" i="5"/>
  <c r="N15" i="5"/>
  <c r="O15" i="5"/>
  <c r="J15" i="5"/>
  <c r="J14" i="5"/>
  <c r="O14" i="5"/>
</calcChain>
</file>

<file path=xl/sharedStrings.xml><?xml version="1.0" encoding="utf-8"?>
<sst xmlns="http://schemas.openxmlformats.org/spreadsheetml/2006/main" count="874" uniqueCount="376">
  <si>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</si>
  <si>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</si>
  <si>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</si>
  <si>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</si>
  <si>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</si>
  <si>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</si>
  <si>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</si>
  <si>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</si>
  <si>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</si>
  <si>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</si>
  <si>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</si>
  <si>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</si>
  <si>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</si>
  <si>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</si>
  <si>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</si>
  <si>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</si>
  <si>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</si>
  <si>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</si>
  <si>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</si>
  <si>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</si>
  <si>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</si>
  <si>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</si>
  <si>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</si>
  <si>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</si>
  <si>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</si>
  <si>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</si>
  <si>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</si>
  <si>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</si>
  <si>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</si>
  <si>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</si>
  <si>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</si>
  <si>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</si>
  <si>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</si>
  <si>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</si>
  <si>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</si>
  <si>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</si>
  <si>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</si>
  <si>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</si>
  <si>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</si>
  <si>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</si>
  <si>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</si>
  <si>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</si>
  <si>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</si>
  <si>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</si>
  <si>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</si>
  <si>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</si>
  <si>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</si>
  <si>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</si>
  <si>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</si>
  <si>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</si>
  <si>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</si>
  <si>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</si>
  <si>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</si>
  <si>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</si>
  <si>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</si>
  <si>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</si>
  <si>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</si>
  <si>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</si>
  <si>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2.</t>
  </si>
  <si>
    <t>hSM</t>
  </si>
  <si>
    <t>Seurat</t>
  </si>
  <si>
    <t>MIEHET</t>
  </si>
  <si>
    <t>0/1</t>
  </si>
  <si>
    <t>9.</t>
  </si>
  <si>
    <t>3/5</t>
  </si>
  <si>
    <t>Itä</t>
  </si>
  <si>
    <t>3.</t>
  </si>
  <si>
    <t>2.  ottelu</t>
  </si>
  <si>
    <t>3v</t>
  </si>
  <si>
    <t>1/3</t>
  </si>
  <si>
    <t>2/4</t>
  </si>
  <si>
    <t>1/1</t>
  </si>
  <si>
    <t>ykköspesis</t>
  </si>
  <si>
    <t>10.</t>
  </si>
  <si>
    <t>YKKÖSPESIS</t>
  </si>
  <si>
    <t>B - POJAT</t>
  </si>
  <si>
    <t>A - POJAT</t>
  </si>
  <si>
    <t>2v</t>
  </si>
  <si>
    <t>2/3</t>
  </si>
  <si>
    <t>22.07. 2012  Sotkamo</t>
  </si>
  <si>
    <t xml:space="preserve">  1-2  (5-1, 5-10, 0-3)</t>
  </si>
  <si>
    <t>Mikko Kuosmanen</t>
  </si>
  <si>
    <t>5214</t>
  </si>
  <si>
    <t>02.07. 2005  Oulu</t>
  </si>
  <si>
    <t xml:space="preserve">  0-1  (4-4, 0-1)</t>
  </si>
  <si>
    <t>Janne Huotari</t>
  </si>
  <si>
    <t>1318</t>
  </si>
  <si>
    <t>30.06. 2006  Kitee</t>
  </si>
  <si>
    <t xml:space="preserve">  0-2  (0-1, 0-1)</t>
  </si>
  <si>
    <t>Mika Sirviö</t>
  </si>
  <si>
    <t>2125</t>
  </si>
  <si>
    <t>29.06. 2007  Kouvola</t>
  </si>
  <si>
    <t xml:space="preserve">  2-0  (6-5, 4-1)</t>
  </si>
  <si>
    <t>2318</t>
  </si>
  <si>
    <t>2/2</t>
  </si>
  <si>
    <t>7/10</t>
  </si>
  <si>
    <t>suomensarja</t>
  </si>
  <si>
    <t>1.</t>
  </si>
  <si>
    <t>2p</t>
  </si>
  <si>
    <t>5/8</t>
  </si>
  <si>
    <t>1/2</t>
  </si>
  <si>
    <t>4/6</t>
  </si>
  <si>
    <t xml:space="preserve">     Mitalit</t>
  </si>
  <si>
    <t>3-0  PattU</t>
  </si>
  <si>
    <t>4-1  KiPa</t>
  </si>
  <si>
    <t>1-3  Tahko</t>
  </si>
  <si>
    <t>1.5.1987   Tohmajärvi</t>
  </si>
  <si>
    <t>ToPo</t>
  </si>
  <si>
    <t>SoJy</t>
  </si>
  <si>
    <t>ToPo = Tohmajärven Pomppu  (1991),  kasvattajaseura</t>
  </si>
  <si>
    <t>SoJy = Sotkamon Jymy  (1909)</t>
  </si>
  <si>
    <t>Mikko Hylkilä</t>
  </si>
  <si>
    <t>14.07. 2013  Hyvinkää</t>
  </si>
  <si>
    <t xml:space="preserve">  0-2  (1-2, 0-1)</t>
  </si>
  <si>
    <t>5621</t>
  </si>
  <si>
    <t>18.06. 2004  Hyvinkää</t>
  </si>
  <si>
    <t xml:space="preserve">  2-0  (3-0, 13-6)</t>
  </si>
  <si>
    <t>Markku Kiiski</t>
  </si>
  <si>
    <t>630</t>
  </si>
  <si>
    <t>2/6</t>
  </si>
  <si>
    <t>Jatkosarja  1.</t>
  </si>
  <si>
    <t>3-2  NJ</t>
  </si>
  <si>
    <t>2-3  PattU</t>
  </si>
  <si>
    <t>4-0  KiPa</t>
  </si>
  <si>
    <t>3-1  KPL</t>
  </si>
  <si>
    <t>1-3  ViVe</t>
  </si>
  <si>
    <t>2-1  Lippo</t>
  </si>
  <si>
    <t>3-0  KPL</t>
  </si>
  <si>
    <t>3-2  ViVe</t>
  </si>
  <si>
    <t>4-0  Kiri</t>
  </si>
  <si>
    <t>3-0  ViVe</t>
  </si>
  <si>
    <t>3-0  KoU</t>
  </si>
  <si>
    <t>3-0  JoMa</t>
  </si>
  <si>
    <t>3-0  KiPa</t>
  </si>
  <si>
    <t>3-0  Tahko</t>
  </si>
  <si>
    <t>3-0  AA</t>
  </si>
  <si>
    <t>2-3  ViVe</t>
  </si>
  <si>
    <t>9/10</t>
  </si>
  <si>
    <t>Immo Rautiainen</t>
  </si>
  <si>
    <t>KiPa</t>
  </si>
  <si>
    <t>HP-K</t>
  </si>
  <si>
    <t>KiPa = Kiteen Pallo-90  (1990)</t>
  </si>
  <si>
    <t>HP-K = Haapajärven Pesä-Kiilat  (1990)</t>
  </si>
  <si>
    <t>19.05. 2005  KPL - KiPa  0-1  (0-0, 0-8)</t>
  </si>
  <si>
    <t>22.05. 2005  KiPa - Lippo  2-1  (9-4, 3-7, 3-0)</t>
  </si>
  <si>
    <t>27.05. 2007  SoJy - NJ  1-2  (2-0, 0-1, 0-0, 0-2)</t>
  </si>
  <si>
    <t>28.06. 2007  SoJy - PuPe  1-0  (6-6, 4-1)</t>
  </si>
  <si>
    <t>15.  ottelu</t>
  </si>
  <si>
    <t>23.  ottelu</t>
  </si>
  <si>
    <t xml:space="preserve">  18 v   0 kk   9 pv</t>
  </si>
  <si>
    <t xml:space="preserve">  18 v   0 kk 12 pv</t>
  </si>
  <si>
    <t xml:space="preserve">  20 v   0 kk 17 pv</t>
  </si>
  <si>
    <t xml:space="preserve">  20 v   1 kk 18 pv</t>
  </si>
  <si>
    <t>20.07. 2014  Seinäjoki</t>
  </si>
  <si>
    <t xml:space="preserve">  1-2  (0-1, 2-1, 0-1)</t>
  </si>
  <si>
    <t>5277</t>
  </si>
  <si>
    <t>25 v  2 kk  21 pv</t>
  </si>
  <si>
    <t>I p</t>
  </si>
  <si>
    <t>II p</t>
  </si>
  <si>
    <t>2/5</t>
  </si>
  <si>
    <t>6/12</t>
  </si>
  <si>
    <t>1/4</t>
  </si>
  <si>
    <t>5/6</t>
  </si>
  <si>
    <t>4/5</t>
  </si>
  <si>
    <t>7/12</t>
  </si>
  <si>
    <t>4/7</t>
  </si>
  <si>
    <t>3-1  JymyJussit</t>
  </si>
  <si>
    <t>SoJy  2</t>
  </si>
  <si>
    <t xml:space="preserve">      Runkosarja TOP-30</t>
  </si>
  <si>
    <t>21.</t>
  </si>
  <si>
    <t>18.</t>
  </si>
  <si>
    <t>28.</t>
  </si>
  <si>
    <t>17.</t>
  </si>
  <si>
    <t>Ylempi loppusarja TOP-10</t>
  </si>
  <si>
    <t>12/12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</si>
  <si>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</si>
  <si>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</si>
  <si>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</si>
  <si>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</si>
  <si>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</si>
  <si>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</si>
  <si>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</si>
  <si>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</si>
  <si>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52.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</si>
  <si>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</si>
  <si>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</si>
  <si>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</si>
  <si>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</si>
  <si>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</si>
  <si>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</si>
  <si>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</si>
  <si>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</si>
  <si>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</si>
  <si>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</si>
  <si>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</si>
  <si>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</si>
  <si>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</si>
  <si>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</si>
  <si>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</si>
  <si>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</si>
  <si>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</si>
  <si>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</si>
  <si>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</si>
  <si>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PLAY OFF,  KA / OTT</t>
  </si>
  <si>
    <t xml:space="preserve"> PLAY OFF, TASASATASET,  ka. / peli</t>
  </si>
  <si>
    <t xml:space="preserve"> 1979 - 2005</t>
  </si>
  <si>
    <t xml:space="preserve"> 1979 - 2006</t>
  </si>
  <si>
    <t xml:space="preserve"> 1979 - 2007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</si>
  <si>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</si>
  <si>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</si>
  <si>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</si>
  <si>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</si>
  <si>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</si>
  <si>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</si>
  <si>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</si>
  <si>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</si>
  <si>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</si>
  <si>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</si>
  <si>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>286.   29.06. 2014  SoJy - JoMa  2-1</t>
  </si>
  <si>
    <t>27 v   1 kk 28 pv</t>
  </si>
  <si>
    <t>1547.</t>
  </si>
  <si>
    <t>1566.</t>
  </si>
  <si>
    <t>1099.</t>
  </si>
  <si>
    <t>902.</t>
  </si>
  <si>
    <t>711.</t>
  </si>
  <si>
    <t>586.</t>
  </si>
  <si>
    <t>479.</t>
  </si>
  <si>
    <t>386.</t>
  </si>
  <si>
    <t>313.</t>
  </si>
  <si>
    <t>246.</t>
  </si>
  <si>
    <t>198.</t>
  </si>
  <si>
    <t>160.</t>
  </si>
  <si>
    <t>155.</t>
  </si>
  <si>
    <t>1455.</t>
  </si>
  <si>
    <t>1474.</t>
  </si>
  <si>
    <t>1107.</t>
  </si>
  <si>
    <t>816.</t>
  </si>
  <si>
    <t>681.</t>
  </si>
  <si>
    <t>524.</t>
  </si>
  <si>
    <t>415.</t>
  </si>
  <si>
    <t>397.</t>
  </si>
  <si>
    <t>290.</t>
  </si>
  <si>
    <t>236.</t>
  </si>
  <si>
    <t>189.</t>
  </si>
  <si>
    <t>148.</t>
  </si>
  <si>
    <t>147.</t>
  </si>
  <si>
    <t>1226.</t>
  </si>
  <si>
    <t>1031.</t>
  </si>
  <si>
    <t>1023.</t>
  </si>
  <si>
    <t>934.</t>
  </si>
  <si>
    <t>714.</t>
  </si>
  <si>
    <t>690.</t>
  </si>
  <si>
    <t>523.</t>
  </si>
  <si>
    <t>475.</t>
  </si>
  <si>
    <t>438.</t>
  </si>
  <si>
    <t>295.</t>
  </si>
  <si>
    <t>297.</t>
  </si>
  <si>
    <t>1613.</t>
  </si>
  <si>
    <t>1630.</t>
  </si>
  <si>
    <t>1206.</t>
  </si>
  <si>
    <t>957.</t>
  </si>
  <si>
    <t>844.</t>
  </si>
  <si>
    <t>731.</t>
  </si>
  <si>
    <t>558.</t>
  </si>
  <si>
    <t>540.</t>
  </si>
  <si>
    <t>414.</t>
  </si>
  <si>
    <t>358.</t>
  </si>
  <si>
    <t>299.</t>
  </si>
  <si>
    <t>213.</t>
  </si>
  <si>
    <t>214.</t>
  </si>
  <si>
    <t>995.</t>
  </si>
  <si>
    <t>1011.</t>
  </si>
  <si>
    <t>839.</t>
  </si>
  <si>
    <t>691.</t>
  </si>
  <si>
    <t>600.</t>
  </si>
  <si>
    <t>517.</t>
  </si>
  <si>
    <t>462.</t>
  </si>
  <si>
    <t>421.</t>
  </si>
  <si>
    <t>368.</t>
  </si>
  <si>
    <t>332.</t>
  </si>
  <si>
    <t>293.</t>
  </si>
  <si>
    <t>257.</t>
  </si>
  <si>
    <t>265.</t>
  </si>
  <si>
    <t>426.</t>
  </si>
  <si>
    <t>256.</t>
  </si>
  <si>
    <t>195.</t>
  </si>
  <si>
    <t>180.</t>
  </si>
  <si>
    <t>163.</t>
  </si>
  <si>
    <t>149.</t>
  </si>
  <si>
    <t>130.</t>
  </si>
  <si>
    <t>117.</t>
  </si>
  <si>
    <t>109.</t>
  </si>
  <si>
    <t>95.</t>
  </si>
  <si>
    <t>98.</t>
  </si>
  <si>
    <t>331.</t>
  </si>
  <si>
    <t>153.</t>
  </si>
  <si>
    <t>142.</t>
  </si>
  <si>
    <t>118.</t>
  </si>
  <si>
    <t>94.</t>
  </si>
  <si>
    <t>73.</t>
  </si>
  <si>
    <t>62.</t>
  </si>
  <si>
    <t>60.</t>
  </si>
  <si>
    <t>46.</t>
  </si>
  <si>
    <t>47.</t>
  </si>
  <si>
    <t>249.</t>
  </si>
  <si>
    <t>226.</t>
  </si>
  <si>
    <t>200.</t>
  </si>
  <si>
    <t>179.</t>
  </si>
  <si>
    <t>133.</t>
  </si>
  <si>
    <t>114.</t>
  </si>
  <si>
    <t>92.</t>
  </si>
  <si>
    <t>83.</t>
  </si>
  <si>
    <t>61.</t>
  </si>
  <si>
    <t>398.</t>
  </si>
  <si>
    <t>172.</t>
  </si>
  <si>
    <t>89.</t>
  </si>
  <si>
    <t>81.</t>
  </si>
  <si>
    <t>67.</t>
  </si>
  <si>
    <t>59.</t>
  </si>
  <si>
    <t>55.</t>
  </si>
  <si>
    <t>56.</t>
  </si>
  <si>
    <t>510.</t>
  </si>
  <si>
    <t>527.</t>
  </si>
  <si>
    <t>171.</t>
  </si>
  <si>
    <t>135.</t>
  </si>
  <si>
    <t>110.</t>
  </si>
  <si>
    <t>77.</t>
  </si>
  <si>
    <t>64.</t>
  </si>
  <si>
    <t>41.</t>
  </si>
  <si>
    <t>33.</t>
  </si>
  <si>
    <t>26.</t>
  </si>
  <si>
    <t>25.</t>
  </si>
  <si>
    <t>26.   12.09. 2009  KPL - SoJy  0-1,  fin 3/4</t>
  </si>
  <si>
    <t>58.   06.07. 2010  KPL - SoJy  2-0</t>
  </si>
  <si>
    <t>33.   17.09. 2011  SoJy - ViVe  2-0,  fin 5/5</t>
  </si>
  <si>
    <t>73.   19.09. 2015  ViVe - SoJy  0-2,  fin 5/5</t>
  </si>
  <si>
    <t>YLEISÖENNÄTYS  KOTONA</t>
  </si>
  <si>
    <t>YLEISÖENNÄTYS  VIERAISSA</t>
  </si>
  <si>
    <t>812 821</t>
  </si>
  <si>
    <t>ENSIMMÄISET RUNKOSARJASSA</t>
  </si>
  <si>
    <t>ENSIMMÄISET PUDOTUSPELEISSÄ</t>
  </si>
  <si>
    <t>YLEISÖ</t>
  </si>
  <si>
    <t xml:space="preserve">  1.   14.08. 2005  KiPa - NJ  1-0</t>
  </si>
  <si>
    <t xml:space="preserve">  4.   19.08. 2007  SoJy - PuPe  2-0</t>
  </si>
  <si>
    <t>12.   08.09. 2007  SoJy - Tahko  1-0</t>
  </si>
  <si>
    <t>67.   09.08. 2012  SoJy - Kiri  2-0</t>
  </si>
  <si>
    <t>18 v   3 kk 13 pv</t>
  </si>
  <si>
    <t>20 v   4 kk   7 pv</t>
  </si>
  <si>
    <t>20 v   3 kk 18 pv</t>
  </si>
  <si>
    <t>25 v   3 kk   8 pv</t>
  </si>
  <si>
    <t xml:space="preserve"> 1945 - 2017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</si>
  <si>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</si>
  <si>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</si>
  <si>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</si>
  <si>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</si>
  <si>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</si>
  <si>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 xml:space="preserve"> 100</t>
  </si>
  <si>
    <t xml:space="preserve">  38.   30.08. 2015  JoMa - SoJy  0-2</t>
  </si>
  <si>
    <t>28 v   3 kk 29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</si>
  <si>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</si>
  <si>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</si>
  <si>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</si>
  <si>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</si>
  <si>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</si>
  <si>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</si>
  <si>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</si>
  <si>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</si>
  <si>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</si>
  <si>
    <t>30.</t>
  </si>
  <si>
    <t>15.</t>
  </si>
  <si>
    <t>27.</t>
  </si>
  <si>
    <t>23.</t>
  </si>
  <si>
    <t>22.</t>
  </si>
  <si>
    <t>29.</t>
  </si>
  <si>
    <t>7.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</si>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</sst>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0.000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2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3" borderId="0" xfId="0" applyFont="1" applyFill="1"/>
    <xf numFmtId="165" fontId="4" fillId="2" borderId="0" xfId="0" applyNumberFormat="1" applyFont="1" applyFill="1" applyAlignment="1">
      <alignment horizontal="left"/>
    </xf>
    <xf numFmtId="0" fontId="8" fillId="3" borderId="0" xfId="0" applyFont="1" applyFill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0" fontId="4" fillId="2" borderId="1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3" borderId="7" xfId="0" applyFont="1" applyFill="1" applyBorder="1"/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7" borderId="4" xfId="1" applyNumberFormat="1" applyFont="1" applyFill="1" applyBorder="1" applyAlignment="1">
      <alignment horizontal="left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4" fillId="6" borderId="4" xfId="0" applyFont="1" applyFill="1" applyBorder="1"/>
    <xf numFmtId="0" fontId="5" fillId="3" borderId="3" xfId="0" applyFont="1" applyFill="1" applyBorder="1" applyAlignment="1">
      <alignment horizontal="center"/>
    </xf>
    <xf numFmtId="49" fontId="8" fillId="3" borderId="7" xfId="0" applyNumberFormat="1" applyFont="1" applyFill="1" applyBorder="1"/>
    <xf numFmtId="0" fontId="8" fillId="3" borderId="0" xfId="0" applyFont="1" applyFill="1" applyAlignment="1">
      <alignment horizontal="center"/>
    </xf>
    <xf numFmtId="49" fontId="4" fillId="2" borderId="10" xfId="0" applyNumberFormat="1" applyFont="1" applyFill="1" applyBorder="1"/>
    <xf numFmtId="49" fontId="8" fillId="3" borderId="0" xfId="0" applyNumberFormat="1" applyFont="1" applyFill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49" fontId="4" fillId="2" borderId="0" xfId="0" applyNumberFormat="1" applyFont="1" applyFill="1" applyAlignment="1">
      <alignment horizontal="center"/>
    </xf>
    <xf numFmtId="0" fontId="4" fillId="6" borderId="2" xfId="0" applyFont="1" applyFill="1" applyBorder="1" applyAlignment="1">
      <alignment horizontal="left"/>
    </xf>
    <xf numFmtId="165" fontId="4" fillId="8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0" fontId="4" fillId="6" borderId="3" xfId="0" applyFont="1" applyFill="1" applyBorder="1"/>
    <xf numFmtId="0" fontId="8" fillId="3" borderId="8" xfId="0" applyFont="1" applyFill="1" applyBorder="1"/>
    <xf numFmtId="0" fontId="4" fillId="6" borderId="2" xfId="0" applyFont="1" applyFill="1" applyBorder="1"/>
    <xf numFmtId="0" fontId="7" fillId="3" borderId="1" xfId="0" applyFont="1" applyFill="1" applyBorder="1"/>
    <xf numFmtId="165" fontId="4" fillId="2" borderId="0" xfId="0" applyNumberFormat="1" applyFont="1" applyFill="1" applyAlignment="1">
      <alignment horizontal="center"/>
    </xf>
    <xf numFmtId="0" fontId="8" fillId="2" borderId="0" xfId="0" applyFont="1" applyFill="1"/>
    <xf numFmtId="166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49" fontId="4" fillId="4" borderId="0" xfId="0" applyNumberFormat="1" applyFont="1" applyFill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4" borderId="11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1" fontId="4" fillId="4" borderId="0" xfId="0" applyNumberFormat="1" applyFont="1" applyFill="1" applyAlignment="1">
      <alignment horizontal="center"/>
    </xf>
    <xf numFmtId="0" fontId="4" fillId="4" borderId="5" xfId="0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/>
    <xf numFmtId="2" fontId="4" fillId="3" borderId="5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9.710937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" style="58" customWidth="1"/>
    <col min="34" max="36" width="12.28515625" style="58" customWidth="1"/>
    <col min="37" max="37" width="0.7109375" style="58" customWidth="1"/>
    <col min="38" max="40" width="6.5703125" style="58" customWidth="1"/>
    <col min="41" max="41" width="5.7109375" style="58" customWidth="1"/>
    <col min="42" max="42" width="6.42578125" style="58" customWidth="1"/>
    <col min="43" max="43" width="5.7109375" style="58" customWidth="1"/>
    <col min="44" max="44" width="51.42578125" customWidth="1"/>
  </cols>
  <sheetData>
    <row r="1" spans="1:44" ht="17.25" customHeight="1" x14ac:dyDescent="0.25">
      <c r="A1" s="4"/>
      <c r="B1" s="6" t="s">
        <v>138</v>
      </c>
      <c r="C1" s="5"/>
      <c r="D1" s="86"/>
      <c r="E1" s="99" t="s">
        <v>106</v>
      </c>
      <c r="F1" s="6"/>
      <c r="G1" s="6"/>
      <c r="H1" s="6"/>
      <c r="I1" s="5"/>
      <c r="J1" s="5"/>
      <c r="K1" s="5"/>
      <c r="L1" s="6"/>
      <c r="M1" s="5"/>
      <c r="N1" s="5"/>
      <c r="O1" s="5"/>
      <c r="P1" s="84"/>
      <c r="Q1" s="84"/>
      <c r="R1" s="84"/>
      <c r="S1" s="84"/>
      <c r="T1" s="84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168</v>
      </c>
      <c r="Q2" s="19"/>
      <c r="R2" s="13"/>
      <c r="S2" s="20"/>
      <c r="T2" s="18"/>
      <c r="U2" s="19" t="s">
        <v>14</v>
      </c>
      <c r="V2" s="13"/>
      <c r="W2" s="13"/>
      <c r="X2" s="13"/>
      <c r="Y2" s="19"/>
      <c r="Z2" s="14"/>
      <c r="AA2" s="18"/>
      <c r="AB2" s="21" t="s">
        <v>173</v>
      </c>
      <c r="AC2" s="19"/>
      <c r="AD2" s="13"/>
      <c r="AE2" s="20"/>
      <c r="AF2" s="18"/>
      <c r="AG2" s="21" t="s">
        <v>48</v>
      </c>
      <c r="AH2" s="13"/>
      <c r="AI2" s="13"/>
      <c r="AJ2" s="14"/>
      <c r="AK2" s="18"/>
      <c r="AL2" s="21" t="s">
        <v>49</v>
      </c>
      <c r="AM2" s="19"/>
      <c r="AN2" s="13"/>
      <c r="AO2" s="52" t="s">
        <v>102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52</v>
      </c>
      <c r="AH3" s="17" t="s">
        <v>53</v>
      </c>
      <c r="AI3" s="14" t="s">
        <v>54</v>
      </c>
      <c r="AJ3" s="17" t="s">
        <v>55</v>
      </c>
      <c r="AK3" s="23"/>
      <c r="AL3" s="17" t="s">
        <v>22</v>
      </c>
      <c r="AM3" s="17" t="s">
        <v>23</v>
      </c>
      <c r="AN3" s="14" t="s">
        <v>59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135">
        <v>2004</v>
      </c>
      <c r="C4" s="135" t="s">
        <v>58</v>
      </c>
      <c r="D4" s="136" t="s">
        <v>107</v>
      </c>
      <c r="E4" s="135"/>
      <c r="F4" s="137" t="s">
        <v>96</v>
      </c>
      <c r="G4" s="135"/>
      <c r="H4" s="135"/>
      <c r="I4" s="135"/>
      <c r="J4" s="135"/>
      <c r="K4" s="135"/>
      <c r="L4" s="135"/>
      <c r="M4" s="135"/>
      <c r="N4" s="140"/>
      <c r="O4" s="23"/>
      <c r="P4" s="17"/>
      <c r="Q4" s="17"/>
      <c r="R4" s="17"/>
      <c r="S4" s="17"/>
      <c r="T4" s="23"/>
      <c r="U4" s="24"/>
      <c r="V4" s="24"/>
      <c r="W4" s="24"/>
      <c r="X4" s="24"/>
      <c r="Y4" s="24"/>
      <c r="Z4" s="27"/>
      <c r="AA4" s="23"/>
      <c r="AB4" s="17"/>
      <c r="AC4" s="17"/>
      <c r="AD4" s="17"/>
      <c r="AE4" s="17"/>
      <c r="AF4" s="23"/>
      <c r="AG4" s="82"/>
      <c r="AH4" s="82"/>
      <c r="AI4" s="82"/>
      <c r="AJ4" s="82"/>
      <c r="AK4" s="23"/>
      <c r="AL4" s="24"/>
      <c r="AM4" s="82"/>
      <c r="AN4" s="24"/>
      <c r="AO4" s="26"/>
      <c r="AP4" s="28"/>
      <c r="AQ4" s="24"/>
      <c r="AR4" s="37"/>
    </row>
    <row r="5" spans="1:44" s="3" customFormat="1" ht="15" customHeight="1" x14ac:dyDescent="0.25">
      <c r="A5" s="2"/>
      <c r="B5" s="135">
        <v>2005</v>
      </c>
      <c r="C5" s="135" t="s">
        <v>56</v>
      </c>
      <c r="D5" s="136" t="s">
        <v>107</v>
      </c>
      <c r="E5" s="135"/>
      <c r="F5" s="137" t="s">
        <v>96</v>
      </c>
      <c r="G5" s="135"/>
      <c r="H5" s="135"/>
      <c r="I5" s="135"/>
      <c r="J5" s="135"/>
      <c r="K5" s="135"/>
      <c r="L5" s="135"/>
      <c r="M5" s="135"/>
      <c r="N5" s="140"/>
      <c r="O5" s="23"/>
      <c r="P5" s="17"/>
      <c r="Q5" s="17"/>
      <c r="R5" s="17"/>
      <c r="S5" s="17"/>
      <c r="T5" s="23"/>
      <c r="U5" s="24"/>
      <c r="V5" s="24"/>
      <c r="W5" s="24"/>
      <c r="X5" s="24"/>
      <c r="Y5" s="24"/>
      <c r="Z5" s="27"/>
      <c r="AA5" s="23"/>
      <c r="AB5" s="17"/>
      <c r="AC5" s="17"/>
      <c r="AD5" s="17"/>
      <c r="AE5" s="17"/>
      <c r="AF5" s="23"/>
      <c r="AG5" s="82"/>
      <c r="AH5" s="82"/>
      <c r="AI5" s="82"/>
      <c r="AJ5" s="82"/>
      <c r="AK5" s="23"/>
      <c r="AL5" s="24"/>
      <c r="AM5" s="82"/>
      <c r="AN5" s="24"/>
      <c r="AO5" s="26"/>
      <c r="AP5" s="28"/>
      <c r="AQ5" s="24"/>
      <c r="AR5" s="37"/>
    </row>
    <row r="6" spans="1:44" s="3" customFormat="1" ht="15" customHeight="1" x14ac:dyDescent="0.25">
      <c r="A6" s="2"/>
      <c r="B6" s="24">
        <v>2005</v>
      </c>
      <c r="C6" s="24" t="s">
        <v>97</v>
      </c>
      <c r="D6" s="25" t="s">
        <v>139</v>
      </c>
      <c r="E6" s="24">
        <v>9</v>
      </c>
      <c r="F6" s="24">
        <v>0</v>
      </c>
      <c r="G6" s="28">
        <v>2</v>
      </c>
      <c r="H6" s="24">
        <v>0</v>
      </c>
      <c r="I6" s="24">
        <v>5</v>
      </c>
      <c r="J6" s="24">
        <v>1</v>
      </c>
      <c r="K6" s="24">
        <v>0</v>
      </c>
      <c r="L6" s="24">
        <v>2</v>
      </c>
      <c r="M6" s="24">
        <v>2</v>
      </c>
      <c r="N6" s="27">
        <v>0.185</v>
      </c>
      <c r="O6" s="23"/>
      <c r="P6" s="17"/>
      <c r="Q6" s="17"/>
      <c r="R6" s="17"/>
      <c r="S6" s="17"/>
      <c r="T6" s="23"/>
      <c r="U6" s="24">
        <v>1</v>
      </c>
      <c r="V6" s="24">
        <v>0</v>
      </c>
      <c r="W6" s="24">
        <v>0</v>
      </c>
      <c r="X6" s="24">
        <v>0</v>
      </c>
      <c r="Y6" s="24">
        <v>0</v>
      </c>
      <c r="Z6" s="27">
        <v>0</v>
      </c>
      <c r="AA6" s="23"/>
      <c r="AB6" s="17"/>
      <c r="AC6" s="17"/>
      <c r="AD6" s="17"/>
      <c r="AE6" s="17"/>
      <c r="AF6" s="23"/>
      <c r="AG6" s="82" t="s">
        <v>120</v>
      </c>
      <c r="AH6" s="82"/>
      <c r="AI6" s="82"/>
      <c r="AJ6" s="82"/>
      <c r="AK6" s="23"/>
      <c r="AL6" s="24"/>
      <c r="AM6" s="82"/>
      <c r="AN6" s="24">
        <v>1</v>
      </c>
      <c r="AO6" s="26">
        <v>1</v>
      </c>
      <c r="AP6" s="28"/>
      <c r="AQ6" s="24"/>
      <c r="AR6" s="37"/>
    </row>
    <row r="7" spans="1:44" s="3" customFormat="1" ht="15" customHeight="1" x14ac:dyDescent="0.25">
      <c r="A7" s="2"/>
      <c r="B7" s="111">
        <v>2006</v>
      </c>
      <c r="C7" s="111" t="s">
        <v>63</v>
      </c>
      <c r="D7" s="112" t="s">
        <v>140</v>
      </c>
      <c r="E7" s="112"/>
      <c r="F7" s="112" t="s">
        <v>72</v>
      </c>
      <c r="G7" s="145"/>
      <c r="H7" s="128"/>
      <c r="I7" s="112"/>
      <c r="J7" s="112"/>
      <c r="K7" s="112"/>
      <c r="L7" s="112"/>
      <c r="M7" s="112"/>
      <c r="N7" s="112"/>
      <c r="O7" s="23"/>
      <c r="P7" s="17"/>
      <c r="Q7" s="17"/>
      <c r="R7" s="17"/>
      <c r="S7" s="17"/>
      <c r="T7" s="23"/>
      <c r="U7" s="146"/>
      <c r="V7" s="146"/>
      <c r="W7" s="146"/>
      <c r="X7" s="146"/>
      <c r="Y7" s="146"/>
      <c r="Z7" s="27"/>
      <c r="AA7" s="23"/>
      <c r="AB7" s="17"/>
      <c r="AC7" s="17"/>
      <c r="AD7" s="17"/>
      <c r="AE7" s="17"/>
      <c r="AF7" s="23"/>
      <c r="AG7" s="82"/>
      <c r="AH7" s="82"/>
      <c r="AI7" s="82"/>
      <c r="AJ7" s="82"/>
      <c r="AK7" s="23"/>
      <c r="AL7" s="24"/>
      <c r="AM7" s="82"/>
      <c r="AN7" s="24"/>
      <c r="AO7" s="26"/>
      <c r="AP7" s="28"/>
      <c r="AQ7" s="24"/>
      <c r="AR7" s="37"/>
    </row>
    <row r="8" spans="1:44" s="3" customFormat="1" ht="15" customHeight="1" x14ac:dyDescent="0.25">
      <c r="A8" s="2"/>
      <c r="B8" s="24">
        <v>2007</v>
      </c>
      <c r="C8" s="24" t="s">
        <v>58</v>
      </c>
      <c r="D8" s="25" t="s">
        <v>108</v>
      </c>
      <c r="E8" s="24">
        <v>25</v>
      </c>
      <c r="F8" s="24">
        <v>1</v>
      </c>
      <c r="G8" s="24">
        <v>7</v>
      </c>
      <c r="H8" s="24">
        <v>8</v>
      </c>
      <c r="I8" s="24">
        <v>34</v>
      </c>
      <c r="J8" s="24">
        <v>5</v>
      </c>
      <c r="K8" s="24">
        <v>10</v>
      </c>
      <c r="L8" s="24">
        <v>11</v>
      </c>
      <c r="M8" s="24">
        <v>8</v>
      </c>
      <c r="N8" s="27">
        <v>0.41499999999999998</v>
      </c>
      <c r="O8" s="23"/>
      <c r="P8" s="17"/>
      <c r="Q8" s="17"/>
      <c r="R8" s="17"/>
      <c r="S8" s="17"/>
      <c r="T8" s="23"/>
      <c r="U8" s="24">
        <v>14</v>
      </c>
      <c r="V8" s="24">
        <v>0</v>
      </c>
      <c r="W8" s="24">
        <v>1</v>
      </c>
      <c r="X8" s="24">
        <v>6</v>
      </c>
      <c r="Y8" s="24">
        <v>13</v>
      </c>
      <c r="Z8" s="27">
        <v>0.32500000000000001</v>
      </c>
      <c r="AA8" s="23"/>
      <c r="AB8" s="17"/>
      <c r="AC8" s="17"/>
      <c r="AD8" s="17"/>
      <c r="AE8" s="17"/>
      <c r="AF8" s="23"/>
      <c r="AG8" s="82" t="s">
        <v>120</v>
      </c>
      <c r="AH8" s="82" t="s">
        <v>131</v>
      </c>
      <c r="AI8" s="82"/>
      <c r="AJ8" s="82" t="s">
        <v>105</v>
      </c>
      <c r="AK8" s="23"/>
      <c r="AL8" s="24"/>
      <c r="AM8" s="82"/>
      <c r="AN8" s="24"/>
      <c r="AO8" s="26"/>
      <c r="AP8" s="28">
        <v>1</v>
      </c>
      <c r="AQ8" s="24"/>
      <c r="AR8" s="37"/>
    </row>
    <row r="9" spans="1:44" s="3" customFormat="1" ht="15" customHeight="1" x14ac:dyDescent="0.25">
      <c r="A9" s="2"/>
      <c r="B9" s="24">
        <v>2008</v>
      </c>
      <c r="C9" s="24" t="s">
        <v>58</v>
      </c>
      <c r="D9" s="25" t="s">
        <v>108</v>
      </c>
      <c r="E9" s="24">
        <v>23</v>
      </c>
      <c r="F9" s="24">
        <v>1</v>
      </c>
      <c r="G9" s="24">
        <v>13</v>
      </c>
      <c r="H9" s="24">
        <v>8</v>
      </c>
      <c r="I9" s="24">
        <v>52</v>
      </c>
      <c r="J9" s="24">
        <v>9</v>
      </c>
      <c r="K9" s="24">
        <v>11</v>
      </c>
      <c r="L9" s="24">
        <v>18</v>
      </c>
      <c r="M9" s="24">
        <v>14</v>
      </c>
      <c r="N9" s="27">
        <v>0.441</v>
      </c>
      <c r="O9" s="23"/>
      <c r="P9" s="17"/>
      <c r="Q9" s="17"/>
      <c r="R9" s="17"/>
      <c r="S9" s="17"/>
      <c r="T9" s="23"/>
      <c r="U9" s="24">
        <v>17</v>
      </c>
      <c r="V9" s="24">
        <v>0</v>
      </c>
      <c r="W9" s="24">
        <v>12</v>
      </c>
      <c r="X9" s="24">
        <v>2</v>
      </c>
      <c r="Y9" s="24">
        <v>42</v>
      </c>
      <c r="Z9" s="27">
        <v>0.434</v>
      </c>
      <c r="AA9" s="23"/>
      <c r="AB9" s="17" t="s">
        <v>73</v>
      </c>
      <c r="AC9" s="17"/>
      <c r="AD9" s="17"/>
      <c r="AE9" s="17"/>
      <c r="AF9" s="23"/>
      <c r="AG9" s="82" t="s">
        <v>120</v>
      </c>
      <c r="AH9" s="82" t="s">
        <v>121</v>
      </c>
      <c r="AI9" s="82"/>
      <c r="AJ9" s="82" t="s">
        <v>122</v>
      </c>
      <c r="AK9" s="23"/>
      <c r="AL9" s="24"/>
      <c r="AM9" s="82"/>
      <c r="AN9" s="24"/>
      <c r="AO9" s="26"/>
      <c r="AP9" s="28">
        <v>1</v>
      </c>
      <c r="AQ9" s="24"/>
      <c r="AR9" s="37"/>
    </row>
    <row r="10" spans="1:44" s="3" customFormat="1" ht="15" customHeight="1" x14ac:dyDescent="0.25">
      <c r="A10" s="2"/>
      <c r="B10" s="24">
        <v>2009</v>
      </c>
      <c r="C10" s="24" t="s">
        <v>97</v>
      </c>
      <c r="D10" s="25" t="s">
        <v>108</v>
      </c>
      <c r="E10" s="24">
        <v>24</v>
      </c>
      <c r="F10" s="24">
        <v>0</v>
      </c>
      <c r="G10" s="26">
        <v>13</v>
      </c>
      <c r="H10" s="24">
        <v>1</v>
      </c>
      <c r="I10" s="24">
        <v>51</v>
      </c>
      <c r="J10" s="24">
        <v>14</v>
      </c>
      <c r="K10" s="24">
        <v>13</v>
      </c>
      <c r="L10" s="24">
        <v>11</v>
      </c>
      <c r="M10" s="24">
        <v>13</v>
      </c>
      <c r="N10" s="27">
        <v>0.42099999999999999</v>
      </c>
      <c r="O10" s="23"/>
      <c r="P10" s="17"/>
      <c r="Q10" s="17"/>
      <c r="R10" s="17"/>
      <c r="S10" s="17"/>
      <c r="T10" s="23"/>
      <c r="U10" s="24">
        <v>11</v>
      </c>
      <c r="V10" s="26">
        <v>0</v>
      </c>
      <c r="W10" s="26">
        <v>13</v>
      </c>
      <c r="X10" s="24">
        <v>3</v>
      </c>
      <c r="Y10" s="24">
        <v>29</v>
      </c>
      <c r="Z10" s="27">
        <v>0.42699999999999999</v>
      </c>
      <c r="AA10" s="23"/>
      <c r="AB10" s="17" t="s">
        <v>63</v>
      </c>
      <c r="AC10" s="17"/>
      <c r="AD10" s="17"/>
      <c r="AE10" s="17"/>
      <c r="AF10" s="23"/>
      <c r="AG10" s="82" t="s">
        <v>123</v>
      </c>
      <c r="AH10" s="82" t="s">
        <v>103</v>
      </c>
      <c r="AI10" s="82"/>
      <c r="AJ10" s="82" t="s">
        <v>124</v>
      </c>
      <c r="AK10" s="23"/>
      <c r="AL10" s="24"/>
      <c r="AM10" s="82"/>
      <c r="AN10" s="24"/>
      <c r="AO10" s="26">
        <v>1</v>
      </c>
      <c r="AP10" s="28"/>
      <c r="AQ10" s="24"/>
      <c r="AR10" s="37"/>
    </row>
    <row r="11" spans="1:44" s="3" customFormat="1" ht="15" customHeight="1" x14ac:dyDescent="0.25">
      <c r="A11" s="2"/>
      <c r="B11" s="24">
        <v>2010</v>
      </c>
      <c r="C11" s="24" t="s">
        <v>66</v>
      </c>
      <c r="D11" s="25" t="s">
        <v>108</v>
      </c>
      <c r="E11" s="24">
        <v>26</v>
      </c>
      <c r="F11" s="141">
        <v>2</v>
      </c>
      <c r="G11" s="142">
        <v>16</v>
      </c>
      <c r="H11" s="141">
        <v>5</v>
      </c>
      <c r="I11" s="141">
        <v>64</v>
      </c>
      <c r="J11" s="24">
        <v>21</v>
      </c>
      <c r="K11" s="24">
        <v>13</v>
      </c>
      <c r="L11" s="24">
        <v>12</v>
      </c>
      <c r="M11" s="24">
        <v>18</v>
      </c>
      <c r="N11" s="27">
        <v>0.40500000000000003</v>
      </c>
      <c r="O11" s="23"/>
      <c r="P11" s="17"/>
      <c r="Q11" s="17"/>
      <c r="R11" s="17"/>
      <c r="S11" s="17"/>
      <c r="T11" s="23"/>
      <c r="U11" s="24">
        <v>10</v>
      </c>
      <c r="V11" s="26">
        <v>0</v>
      </c>
      <c r="W11" s="26">
        <v>3</v>
      </c>
      <c r="X11" s="24">
        <v>3</v>
      </c>
      <c r="Y11" s="24">
        <v>18</v>
      </c>
      <c r="Z11" s="27">
        <v>0.4</v>
      </c>
      <c r="AA11" s="23"/>
      <c r="AB11" s="17"/>
      <c r="AC11" s="17"/>
      <c r="AD11" s="17"/>
      <c r="AE11" s="17"/>
      <c r="AF11" s="23"/>
      <c r="AG11" s="82" t="s">
        <v>103</v>
      </c>
      <c r="AH11" s="82" t="s">
        <v>125</v>
      </c>
      <c r="AI11" s="82" t="s">
        <v>126</v>
      </c>
      <c r="AJ11" s="82"/>
      <c r="AK11" s="23"/>
      <c r="AL11" s="24"/>
      <c r="AM11" s="82"/>
      <c r="AN11" s="24"/>
      <c r="AO11" s="26"/>
      <c r="AP11" s="28"/>
      <c r="AQ11" s="24">
        <v>1</v>
      </c>
      <c r="AR11" s="37"/>
    </row>
    <row r="12" spans="1:44" s="3" customFormat="1" ht="15" customHeight="1" x14ac:dyDescent="0.25">
      <c r="A12" s="2"/>
      <c r="B12" s="24">
        <v>2011</v>
      </c>
      <c r="C12" s="24" t="s">
        <v>97</v>
      </c>
      <c r="D12" s="25" t="s">
        <v>108</v>
      </c>
      <c r="E12" s="24">
        <v>26</v>
      </c>
      <c r="F12" s="24">
        <v>2</v>
      </c>
      <c r="G12" s="26">
        <v>17</v>
      </c>
      <c r="H12" s="24">
        <v>18</v>
      </c>
      <c r="I12" s="24">
        <v>59</v>
      </c>
      <c r="J12" s="24">
        <v>15</v>
      </c>
      <c r="K12" s="24">
        <v>12</v>
      </c>
      <c r="L12" s="24">
        <v>13</v>
      </c>
      <c r="M12" s="24">
        <v>19</v>
      </c>
      <c r="N12" s="27">
        <v>0.53600000000000003</v>
      </c>
      <c r="O12" s="23"/>
      <c r="P12" s="17"/>
      <c r="Q12" s="17"/>
      <c r="R12" s="17"/>
      <c r="S12" s="17"/>
      <c r="T12" s="23"/>
      <c r="U12" s="24">
        <v>13</v>
      </c>
      <c r="V12" s="26">
        <v>0</v>
      </c>
      <c r="W12" s="26">
        <v>3</v>
      </c>
      <c r="X12" s="24">
        <v>7</v>
      </c>
      <c r="Y12" s="24">
        <v>21</v>
      </c>
      <c r="Z12" s="27">
        <v>0.438</v>
      </c>
      <c r="AA12" s="23"/>
      <c r="AB12" s="17"/>
      <c r="AC12" s="17"/>
      <c r="AD12" s="17"/>
      <c r="AE12" s="17"/>
      <c r="AF12" s="23"/>
      <c r="AG12" s="82" t="s">
        <v>104</v>
      </c>
      <c r="AH12" s="82" t="s">
        <v>127</v>
      </c>
      <c r="AI12" s="82"/>
      <c r="AJ12" s="82" t="s">
        <v>128</v>
      </c>
      <c r="AK12" s="23"/>
      <c r="AL12" s="24"/>
      <c r="AM12" s="82"/>
      <c r="AN12" s="24">
        <v>1</v>
      </c>
      <c r="AO12" s="26">
        <v>1</v>
      </c>
      <c r="AP12" s="28"/>
      <c r="AQ12" s="24"/>
      <c r="AR12" s="37"/>
    </row>
    <row r="13" spans="1:44" s="3" customFormat="1" ht="15" customHeight="1" x14ac:dyDescent="0.25">
      <c r="A13" s="2"/>
      <c r="B13" s="24">
        <v>2012</v>
      </c>
      <c r="C13" s="24" t="s">
        <v>97</v>
      </c>
      <c r="D13" s="25" t="s">
        <v>108</v>
      </c>
      <c r="E13" s="24">
        <v>26</v>
      </c>
      <c r="F13" s="141">
        <v>0</v>
      </c>
      <c r="G13" s="142">
        <v>4</v>
      </c>
      <c r="H13" s="141">
        <v>3</v>
      </c>
      <c r="I13" s="141">
        <v>53</v>
      </c>
      <c r="J13" s="24">
        <v>18</v>
      </c>
      <c r="K13" s="24">
        <v>24</v>
      </c>
      <c r="L13" s="24">
        <v>7</v>
      </c>
      <c r="M13" s="24">
        <v>4</v>
      </c>
      <c r="N13" s="27">
        <v>0.438</v>
      </c>
      <c r="O13" s="23"/>
      <c r="P13" s="17"/>
      <c r="Q13" s="17"/>
      <c r="R13" s="17"/>
      <c r="S13" s="17"/>
      <c r="T13" s="23"/>
      <c r="U13" s="24">
        <v>10</v>
      </c>
      <c r="V13" s="26">
        <v>1</v>
      </c>
      <c r="W13" s="26">
        <v>3</v>
      </c>
      <c r="X13" s="24">
        <v>6</v>
      </c>
      <c r="Y13" s="24">
        <v>23</v>
      </c>
      <c r="Z13" s="27">
        <v>0.39</v>
      </c>
      <c r="AA13" s="23"/>
      <c r="AB13" s="17"/>
      <c r="AC13" s="17"/>
      <c r="AD13" s="17"/>
      <c r="AE13" s="17"/>
      <c r="AF13" s="23"/>
      <c r="AG13" s="82" t="s">
        <v>129</v>
      </c>
      <c r="AH13" s="82" t="s">
        <v>103</v>
      </c>
      <c r="AI13" s="82"/>
      <c r="AJ13" s="82" t="s">
        <v>130</v>
      </c>
      <c r="AK13" s="23"/>
      <c r="AL13" s="24">
        <v>1</v>
      </c>
      <c r="AM13" s="82"/>
      <c r="AN13" s="24"/>
      <c r="AO13" s="26">
        <v>1</v>
      </c>
      <c r="AP13" s="28"/>
      <c r="AQ13" s="24"/>
      <c r="AR13" s="37"/>
    </row>
    <row r="14" spans="1:44" s="3" customFormat="1" ht="15" customHeight="1" x14ac:dyDescent="0.25">
      <c r="A14" s="2"/>
      <c r="B14" s="24">
        <v>2013</v>
      </c>
      <c r="C14" s="24" t="s">
        <v>97</v>
      </c>
      <c r="D14" s="25" t="s">
        <v>108</v>
      </c>
      <c r="E14" s="24">
        <v>26</v>
      </c>
      <c r="F14" s="24">
        <v>3</v>
      </c>
      <c r="G14" s="26">
        <v>28</v>
      </c>
      <c r="H14" s="24">
        <v>23</v>
      </c>
      <c r="I14" s="24">
        <v>89</v>
      </c>
      <c r="J14" s="24">
        <v>17</v>
      </c>
      <c r="K14" s="24">
        <v>8</v>
      </c>
      <c r="L14" s="24">
        <v>33</v>
      </c>
      <c r="M14" s="28">
        <v>31</v>
      </c>
      <c r="N14" s="27">
        <v>0.57799999999999996</v>
      </c>
      <c r="O14" s="23"/>
      <c r="P14" s="17" t="s">
        <v>169</v>
      </c>
      <c r="Q14" s="17"/>
      <c r="R14" s="17" t="s">
        <v>170</v>
      </c>
      <c r="S14" s="17"/>
      <c r="T14" s="23"/>
      <c r="U14" s="24">
        <v>9</v>
      </c>
      <c r="V14" s="26">
        <v>0</v>
      </c>
      <c r="W14" s="26">
        <v>8</v>
      </c>
      <c r="X14" s="24">
        <v>6</v>
      </c>
      <c r="Y14" s="24">
        <v>18</v>
      </c>
      <c r="Z14" s="27">
        <v>0.32700000000000001</v>
      </c>
      <c r="AA14" s="23"/>
      <c r="AB14" s="17"/>
      <c r="AC14" s="17"/>
      <c r="AD14" s="17"/>
      <c r="AE14" s="17"/>
      <c r="AF14" s="23"/>
      <c r="AG14" s="82" t="s">
        <v>131</v>
      </c>
      <c r="AH14" s="82" t="s">
        <v>132</v>
      </c>
      <c r="AI14" s="82"/>
      <c r="AJ14" s="82" t="s">
        <v>130</v>
      </c>
      <c r="AK14" s="23"/>
      <c r="AL14" s="24">
        <v>1</v>
      </c>
      <c r="AM14" s="82"/>
      <c r="AN14" s="24">
        <v>1</v>
      </c>
      <c r="AO14" s="26">
        <v>1</v>
      </c>
      <c r="AP14" s="28"/>
      <c r="AQ14" s="24"/>
      <c r="AR14" s="37"/>
    </row>
    <row r="15" spans="1:44" s="3" customFormat="1" ht="15" customHeight="1" x14ac:dyDescent="0.25">
      <c r="A15" s="2"/>
      <c r="B15" s="24">
        <v>2014</v>
      </c>
      <c r="C15" s="24" t="s">
        <v>97</v>
      </c>
      <c r="D15" s="25" t="s">
        <v>108</v>
      </c>
      <c r="E15" s="24">
        <v>30</v>
      </c>
      <c r="F15" s="141">
        <v>0</v>
      </c>
      <c r="G15" s="142">
        <v>22</v>
      </c>
      <c r="H15" s="141">
        <v>10</v>
      </c>
      <c r="I15" s="141">
        <v>73</v>
      </c>
      <c r="J15" s="24">
        <v>22</v>
      </c>
      <c r="K15" s="24">
        <v>13</v>
      </c>
      <c r="L15" s="24">
        <v>16</v>
      </c>
      <c r="M15" s="28">
        <v>22</v>
      </c>
      <c r="N15" s="27">
        <v>0.45300000000000001</v>
      </c>
      <c r="O15" s="23"/>
      <c r="P15" s="17"/>
      <c r="Q15" s="17"/>
      <c r="R15" s="17"/>
      <c r="S15" s="17"/>
      <c r="T15" s="23"/>
      <c r="U15" s="24">
        <v>9</v>
      </c>
      <c r="V15" s="26">
        <v>0</v>
      </c>
      <c r="W15" s="26">
        <v>6</v>
      </c>
      <c r="X15" s="24">
        <v>3</v>
      </c>
      <c r="Y15" s="24">
        <v>25</v>
      </c>
      <c r="Z15" s="27">
        <v>0.54400000000000004</v>
      </c>
      <c r="AA15" s="23"/>
      <c r="AB15" s="17"/>
      <c r="AC15" s="17"/>
      <c r="AD15" s="17"/>
      <c r="AE15" s="17"/>
      <c r="AF15" s="23"/>
      <c r="AG15" s="82" t="s">
        <v>133</v>
      </c>
      <c r="AH15" s="82" t="s">
        <v>134</v>
      </c>
      <c r="AI15" s="82"/>
      <c r="AJ15" s="82" t="s">
        <v>130</v>
      </c>
      <c r="AK15" s="23"/>
      <c r="AL15" s="24">
        <v>1</v>
      </c>
      <c r="AM15" s="82"/>
      <c r="AN15" s="24"/>
      <c r="AO15" s="26">
        <v>1</v>
      </c>
      <c r="AP15" s="28"/>
      <c r="AQ15" s="24"/>
      <c r="AR15" s="37"/>
    </row>
    <row r="16" spans="1:44" s="3" customFormat="1" ht="15" customHeight="1" x14ac:dyDescent="0.25">
      <c r="A16" s="2"/>
      <c r="B16" s="24">
        <v>2015</v>
      </c>
      <c r="C16" s="24" t="s">
        <v>97</v>
      </c>
      <c r="D16" s="25" t="s">
        <v>108</v>
      </c>
      <c r="E16" s="24">
        <v>30</v>
      </c>
      <c r="F16" s="24">
        <v>1</v>
      </c>
      <c r="G16" s="26">
        <v>22</v>
      </c>
      <c r="H16" s="24">
        <v>12</v>
      </c>
      <c r="I16" s="24">
        <v>77</v>
      </c>
      <c r="J16" s="24">
        <v>14</v>
      </c>
      <c r="K16" s="24">
        <v>13</v>
      </c>
      <c r="L16" s="24">
        <v>27</v>
      </c>
      <c r="M16" s="28">
        <v>23</v>
      </c>
      <c r="N16" s="31">
        <v>0.42299999999999999</v>
      </c>
      <c r="O16" s="23"/>
      <c r="P16" s="17"/>
      <c r="Q16" s="17"/>
      <c r="R16" s="17"/>
      <c r="S16" s="17"/>
      <c r="T16" s="23"/>
      <c r="U16" s="24">
        <v>11</v>
      </c>
      <c r="V16" s="26">
        <v>0</v>
      </c>
      <c r="W16" s="26">
        <v>0</v>
      </c>
      <c r="X16" s="24">
        <v>3</v>
      </c>
      <c r="Y16" s="24">
        <v>21</v>
      </c>
      <c r="Z16" s="27">
        <v>0.35599999999999998</v>
      </c>
      <c r="AA16" s="23"/>
      <c r="AB16" s="17"/>
      <c r="AC16" s="17"/>
      <c r="AD16" s="17"/>
      <c r="AE16" s="17"/>
      <c r="AF16" s="23"/>
      <c r="AG16" s="82" t="s">
        <v>135</v>
      </c>
      <c r="AH16" s="82" t="s">
        <v>132</v>
      </c>
      <c r="AI16" s="82"/>
      <c r="AJ16" s="82" t="s">
        <v>128</v>
      </c>
      <c r="AK16" s="23"/>
      <c r="AL16" s="24"/>
      <c r="AM16" s="82"/>
      <c r="AN16" s="24"/>
      <c r="AO16" s="26">
        <v>1</v>
      </c>
      <c r="AP16" s="28"/>
      <c r="AQ16" s="24"/>
      <c r="AR16" s="37"/>
    </row>
    <row r="17" spans="1:45" s="3" customFormat="1" ht="15" customHeight="1" x14ac:dyDescent="0.25">
      <c r="A17" s="2"/>
      <c r="B17" s="24">
        <v>2016</v>
      </c>
      <c r="C17" s="24" t="s">
        <v>58</v>
      </c>
      <c r="D17" s="25" t="s">
        <v>108</v>
      </c>
      <c r="E17" s="24">
        <v>28</v>
      </c>
      <c r="F17" s="141">
        <v>2</v>
      </c>
      <c r="G17" s="142">
        <v>27</v>
      </c>
      <c r="H17" s="141">
        <v>40</v>
      </c>
      <c r="I17" s="141">
        <v>90</v>
      </c>
      <c r="J17" s="24">
        <v>24</v>
      </c>
      <c r="K17" s="24">
        <v>14</v>
      </c>
      <c r="L17" s="24">
        <v>23</v>
      </c>
      <c r="M17" s="28">
        <v>29</v>
      </c>
      <c r="N17" s="27">
        <v>0.57299999999999995</v>
      </c>
      <c r="O17" s="23"/>
      <c r="P17" s="17" t="s">
        <v>171</v>
      </c>
      <c r="Q17" s="17" t="s">
        <v>170</v>
      </c>
      <c r="R17" s="17" t="s">
        <v>172</v>
      </c>
      <c r="S17" s="17"/>
      <c r="T17" s="23"/>
      <c r="U17" s="24">
        <v>11</v>
      </c>
      <c r="V17" s="26">
        <v>0</v>
      </c>
      <c r="W17" s="26">
        <v>7</v>
      </c>
      <c r="X17" s="24">
        <v>12</v>
      </c>
      <c r="Y17" s="24">
        <v>28</v>
      </c>
      <c r="Z17" s="27">
        <v>0.52800000000000002</v>
      </c>
      <c r="AA17" s="23"/>
      <c r="AB17" s="17"/>
      <c r="AC17" s="17" t="s">
        <v>73</v>
      </c>
      <c r="AD17" s="17"/>
      <c r="AE17" s="17"/>
      <c r="AF17" s="23"/>
      <c r="AG17" s="82" t="s">
        <v>134</v>
      </c>
      <c r="AH17" s="82" t="s">
        <v>132</v>
      </c>
      <c r="AI17" s="82"/>
      <c r="AJ17" s="82" t="s">
        <v>136</v>
      </c>
      <c r="AK17" s="23"/>
      <c r="AL17" s="24"/>
      <c r="AM17" s="82"/>
      <c r="AN17" s="24"/>
      <c r="AO17" s="26"/>
      <c r="AP17" s="28">
        <v>1</v>
      </c>
      <c r="AQ17" s="24"/>
      <c r="AR17" s="37"/>
    </row>
    <row r="18" spans="1:45" s="3" customFormat="1" ht="15" customHeight="1" x14ac:dyDescent="0.25">
      <c r="A18" s="2"/>
      <c r="B18" s="135">
        <v>2017</v>
      </c>
      <c r="C18" s="135" t="s">
        <v>97</v>
      </c>
      <c r="D18" s="136" t="s">
        <v>167</v>
      </c>
      <c r="E18" s="135"/>
      <c r="F18" s="137" t="s">
        <v>96</v>
      </c>
      <c r="G18" s="135"/>
      <c r="H18" s="135"/>
      <c r="I18" s="135"/>
      <c r="J18" s="135"/>
      <c r="K18" s="135"/>
      <c r="L18" s="135"/>
      <c r="M18" s="135"/>
      <c r="N18" s="140"/>
      <c r="O18" s="23"/>
      <c r="P18" s="17"/>
      <c r="Q18" s="17"/>
      <c r="R18" s="17"/>
      <c r="S18" s="17"/>
      <c r="T18" s="23"/>
      <c r="U18" s="24"/>
      <c r="V18" s="24"/>
      <c r="W18" s="24"/>
      <c r="X18" s="24"/>
      <c r="Y18" s="24"/>
      <c r="Z18" s="27"/>
      <c r="AA18" s="23"/>
      <c r="AB18" s="17"/>
      <c r="AC18" s="17"/>
      <c r="AD18" s="17"/>
      <c r="AE18" s="17"/>
      <c r="AF18" s="23"/>
      <c r="AG18" s="82"/>
      <c r="AH18" s="82"/>
      <c r="AI18" s="82"/>
      <c r="AJ18" s="82"/>
      <c r="AK18" s="23"/>
      <c r="AL18" s="24"/>
      <c r="AM18" s="82"/>
      <c r="AN18" s="24"/>
      <c r="AO18" s="26"/>
      <c r="AP18" s="28"/>
      <c r="AQ18" s="24"/>
      <c r="AR18" s="37"/>
    </row>
    <row r="19" spans="1:45" s="3" customFormat="1" ht="15" customHeight="1" x14ac:dyDescent="0.25">
      <c r="A19" s="2"/>
      <c r="B19" s="24">
        <v>2017</v>
      </c>
      <c r="C19" s="24" t="s">
        <v>58</v>
      </c>
      <c r="D19" s="25" t="s">
        <v>108</v>
      </c>
      <c r="E19" s="24">
        <v>9</v>
      </c>
      <c r="F19" s="24">
        <v>0</v>
      </c>
      <c r="G19" s="24">
        <v>3</v>
      </c>
      <c r="H19" s="24">
        <v>3</v>
      </c>
      <c r="I19" s="24">
        <v>9</v>
      </c>
      <c r="J19" s="24">
        <v>2</v>
      </c>
      <c r="K19" s="24">
        <v>3</v>
      </c>
      <c r="L19" s="24">
        <v>1</v>
      </c>
      <c r="M19" s="24">
        <v>3</v>
      </c>
      <c r="N19" s="31">
        <v>0.23680000000000001</v>
      </c>
      <c r="O19" s="23"/>
      <c r="P19" s="17"/>
      <c r="Q19" s="17"/>
      <c r="R19" s="17"/>
      <c r="S19" s="17"/>
      <c r="T19" s="23"/>
      <c r="U19" s="24">
        <v>3</v>
      </c>
      <c r="V19" s="26">
        <v>0</v>
      </c>
      <c r="W19" s="24">
        <v>1</v>
      </c>
      <c r="X19" s="24">
        <v>0</v>
      </c>
      <c r="Y19" s="24">
        <v>2</v>
      </c>
      <c r="Z19" s="27">
        <v>0.4</v>
      </c>
      <c r="AA19" s="23"/>
      <c r="AB19" s="17"/>
      <c r="AC19" s="17"/>
      <c r="AD19" s="17"/>
      <c r="AE19" s="17"/>
      <c r="AF19" s="23"/>
      <c r="AG19" s="82" t="s">
        <v>166</v>
      </c>
      <c r="AH19" s="82"/>
      <c r="AI19" s="82"/>
      <c r="AJ19" s="82"/>
      <c r="AK19" s="23"/>
      <c r="AL19" s="24"/>
      <c r="AM19" s="82"/>
      <c r="AN19" s="24"/>
      <c r="AO19" s="26"/>
      <c r="AP19" s="28">
        <v>1</v>
      </c>
      <c r="AQ19" s="24"/>
      <c r="AR19" s="37"/>
    </row>
    <row r="20" spans="1:45" s="3" customFormat="1" ht="15" customHeight="1" x14ac:dyDescent="0.25">
      <c r="A20" s="1"/>
      <c r="B20" s="15" t="s">
        <v>7</v>
      </c>
      <c r="C20" s="16"/>
      <c r="D20" s="14"/>
      <c r="E20" s="17">
        <v>282</v>
      </c>
      <c r="F20" s="17">
        <v>12</v>
      </c>
      <c r="G20" s="17">
        <v>174</v>
      </c>
      <c r="H20" s="17">
        <v>131</v>
      </c>
      <c r="I20" s="17">
        <v>656</v>
      </c>
      <c r="J20" s="17">
        <v>162</v>
      </c>
      <c r="K20" s="17">
        <v>134</v>
      </c>
      <c r="L20" s="17">
        <v>174</v>
      </c>
      <c r="M20" s="16">
        <v>186</v>
      </c>
      <c r="N20" s="32">
        <v>0.45898527885997348</v>
      </c>
      <c r="O20" s="23"/>
      <c r="P20" s="71" t="s">
        <v>47</v>
      </c>
      <c r="Q20" s="71" t="s">
        <v>47</v>
      </c>
      <c r="R20" s="71" t="s">
        <v>47</v>
      </c>
      <c r="S20" s="71" t="s">
        <v>47</v>
      </c>
      <c r="T20" s="29"/>
      <c r="U20" s="17">
        <v>119</v>
      </c>
      <c r="V20" s="17">
        <v>1</v>
      </c>
      <c r="W20" s="17">
        <v>57</v>
      </c>
      <c r="X20" s="17">
        <v>51</v>
      </c>
      <c r="Y20" s="17">
        <v>240</v>
      </c>
      <c r="Z20" s="32">
        <v>0.41594454072790293</v>
      </c>
      <c r="AA20" s="85"/>
      <c r="AB20" s="71" t="s">
        <v>47</v>
      </c>
      <c r="AC20" s="71" t="s">
        <v>47</v>
      </c>
      <c r="AD20" s="71" t="s">
        <v>47</v>
      </c>
      <c r="AE20" s="71" t="s">
        <v>47</v>
      </c>
      <c r="AF20" s="23"/>
      <c r="AG20" s="71" t="s">
        <v>174</v>
      </c>
      <c r="AH20" s="71" t="s">
        <v>137</v>
      </c>
      <c r="AI20" s="71" t="s">
        <v>71</v>
      </c>
      <c r="AJ20" s="71" t="s">
        <v>95</v>
      </c>
      <c r="AK20" s="23"/>
      <c r="AL20" s="17">
        <v>3</v>
      </c>
      <c r="AM20" s="17">
        <v>0</v>
      </c>
      <c r="AN20" s="17">
        <v>3</v>
      </c>
      <c r="AO20" s="17">
        <v>7</v>
      </c>
      <c r="AP20" s="17">
        <v>4</v>
      </c>
      <c r="AQ20" s="17">
        <v>1</v>
      </c>
      <c r="AR20" s="37"/>
    </row>
    <row r="21" spans="1:45" s="3" customFormat="1" ht="15" customHeight="1" x14ac:dyDescent="0.25">
      <c r="A21" s="1"/>
      <c r="B21" s="21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75"/>
      <c r="O21" s="23"/>
      <c r="P21" s="21"/>
      <c r="Q21" s="19"/>
      <c r="R21" s="76"/>
      <c r="S21" s="77"/>
      <c r="T21" s="23"/>
      <c r="U21" s="16"/>
      <c r="V21" s="13"/>
      <c r="W21" s="13"/>
      <c r="X21" s="13"/>
      <c r="Y21" s="13"/>
      <c r="Z21" s="14"/>
      <c r="AA21" s="23"/>
      <c r="AB21" s="78"/>
      <c r="AC21" s="79"/>
      <c r="AD21" s="76"/>
      <c r="AE21" s="77"/>
      <c r="AF21" s="23"/>
      <c r="AG21" s="80">
        <v>1</v>
      </c>
      <c r="AH21" s="81">
        <v>0.9</v>
      </c>
      <c r="AI21" s="81">
        <v>1</v>
      </c>
      <c r="AJ21" s="151">
        <v>0.7</v>
      </c>
      <c r="AK21" s="23"/>
      <c r="AL21" s="16"/>
      <c r="AM21" s="13"/>
      <c r="AN21" s="13"/>
      <c r="AO21" s="13"/>
      <c r="AP21" s="13"/>
      <c r="AQ21" s="14"/>
      <c r="AR21" s="37"/>
    </row>
    <row r="22" spans="1:45" ht="15" customHeight="1" x14ac:dyDescent="0.25">
      <c r="A22" s="2"/>
      <c r="B22" s="25" t="s">
        <v>2</v>
      </c>
      <c r="C22" s="28"/>
      <c r="D22" s="33">
        <v>897.66666666666663</v>
      </c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34"/>
      <c r="P22" s="23"/>
      <c r="Q22" s="23"/>
      <c r="R22" s="23"/>
      <c r="S22" s="23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23"/>
      <c r="AG22" s="34"/>
      <c r="AH22" s="34"/>
      <c r="AI22" s="34"/>
      <c r="AJ22" s="34"/>
      <c r="AK22" s="23"/>
      <c r="AL22" s="34"/>
      <c r="AM22" s="34"/>
      <c r="AN22" s="34"/>
      <c r="AO22" s="34"/>
      <c r="AP22" s="34"/>
      <c r="AQ22" s="34"/>
      <c r="AR22" s="37"/>
    </row>
    <row r="23" spans="1:45" s="3" customFormat="1" ht="15" customHeight="1" x14ac:dyDescent="0.25">
      <c r="A23" s="2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5"/>
      <c r="O23" s="29"/>
      <c r="P23" s="29"/>
      <c r="Q23" s="29"/>
      <c r="R23" s="29"/>
      <c r="S23" s="29"/>
      <c r="T23" s="29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23"/>
      <c r="AG23" s="34"/>
      <c r="AH23" s="34"/>
      <c r="AI23" s="34"/>
      <c r="AJ23" s="34"/>
      <c r="AK23" s="23"/>
      <c r="AL23" s="34"/>
      <c r="AM23" s="34"/>
      <c r="AN23" s="34"/>
      <c r="AO23" s="34"/>
      <c r="AP23" s="34"/>
      <c r="AQ23" s="34"/>
      <c r="AR23" s="37"/>
    </row>
    <row r="24" spans="1:45" ht="15" customHeight="1" x14ac:dyDescent="0.25">
      <c r="A24" s="2"/>
      <c r="B24" s="21" t="s">
        <v>24</v>
      </c>
      <c r="C24" s="38"/>
      <c r="D24" s="38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16</v>
      </c>
      <c r="J24" s="34"/>
      <c r="K24" s="17" t="s">
        <v>26</v>
      </c>
      <c r="L24" s="17" t="s">
        <v>27</v>
      </c>
      <c r="M24" s="17" t="s">
        <v>28</v>
      </c>
      <c r="N24" s="17" t="s">
        <v>21</v>
      </c>
      <c r="O24" s="23"/>
      <c r="P24" s="39" t="s">
        <v>339</v>
      </c>
      <c r="Q24" s="11"/>
      <c r="R24" s="11"/>
      <c r="S24" s="11"/>
      <c r="T24" s="40"/>
      <c r="U24" s="40"/>
      <c r="V24" s="40"/>
      <c r="W24" s="40"/>
      <c r="X24" s="40"/>
      <c r="Y24" s="11"/>
      <c r="Z24" s="11"/>
      <c r="AA24" s="11"/>
      <c r="AB24" s="40"/>
      <c r="AC24" s="40"/>
      <c r="AD24" s="11"/>
      <c r="AE24" s="41"/>
      <c r="AF24" s="23"/>
      <c r="AG24" s="39" t="s">
        <v>340</v>
      </c>
      <c r="AH24" s="11"/>
      <c r="AI24" s="11"/>
      <c r="AJ24" s="11"/>
      <c r="AK24" s="11"/>
      <c r="AL24" s="10" t="s">
        <v>341</v>
      </c>
      <c r="AM24" s="11"/>
      <c r="AN24" s="11"/>
      <c r="AO24" s="11"/>
      <c r="AP24" s="11"/>
      <c r="AQ24" s="41"/>
      <c r="AR24" s="37"/>
    </row>
    <row r="25" spans="1:45" ht="15" customHeight="1" x14ac:dyDescent="0.25">
      <c r="A25" s="2"/>
      <c r="B25" s="39" t="s">
        <v>12</v>
      </c>
      <c r="C25" s="11"/>
      <c r="D25" s="41"/>
      <c r="E25" s="24">
        <v>282</v>
      </c>
      <c r="F25" s="24">
        <v>12</v>
      </c>
      <c r="G25" s="24">
        <v>174</v>
      </c>
      <c r="H25" s="24">
        <v>131</v>
      </c>
      <c r="I25" s="24">
        <v>656</v>
      </c>
      <c r="J25" s="34"/>
      <c r="K25" s="42">
        <v>0.65957446808510634</v>
      </c>
      <c r="L25" s="42">
        <v>0.46453900709219859</v>
      </c>
      <c r="M25" s="42">
        <v>2.3262411347517729</v>
      </c>
      <c r="N25" s="31">
        <v>0.45898527885997348</v>
      </c>
      <c r="O25" s="23"/>
      <c r="P25" s="160" t="s">
        <v>9</v>
      </c>
      <c r="Q25" s="174"/>
      <c r="R25" s="161" t="s">
        <v>143</v>
      </c>
      <c r="S25" s="161"/>
      <c r="T25" s="161"/>
      <c r="U25" s="161"/>
      <c r="V25" s="161"/>
      <c r="W25" s="161"/>
      <c r="X25" s="161"/>
      <c r="Y25" s="175"/>
      <c r="Z25" s="175"/>
      <c r="AA25" s="175" t="s">
        <v>57</v>
      </c>
      <c r="AB25" s="161"/>
      <c r="AC25" s="176" t="s">
        <v>149</v>
      </c>
      <c r="AD25" s="176"/>
      <c r="AE25" s="162"/>
      <c r="AF25" s="23"/>
      <c r="AG25" s="160" t="s">
        <v>9</v>
      </c>
      <c r="AH25" s="161" t="s">
        <v>342</v>
      </c>
      <c r="AI25" s="161"/>
      <c r="AJ25" s="176"/>
      <c r="AK25" s="176"/>
      <c r="AL25" s="176">
        <v>1208</v>
      </c>
      <c r="AM25" s="176"/>
      <c r="AN25" s="188" t="s">
        <v>346</v>
      </c>
      <c r="AO25" s="176"/>
      <c r="AP25" s="176"/>
      <c r="AQ25" s="215"/>
      <c r="AR25" s="37"/>
    </row>
    <row r="26" spans="1:45" ht="15" customHeight="1" x14ac:dyDescent="0.25">
      <c r="A26" s="2"/>
      <c r="B26" s="43" t="s">
        <v>14</v>
      </c>
      <c r="C26" s="44"/>
      <c r="D26" s="45"/>
      <c r="E26" s="24">
        <v>119</v>
      </c>
      <c r="F26" s="24">
        <v>1</v>
      </c>
      <c r="G26" s="24">
        <v>57</v>
      </c>
      <c r="H26" s="24">
        <v>51</v>
      </c>
      <c r="I26" s="24">
        <v>240</v>
      </c>
      <c r="J26" s="34"/>
      <c r="K26" s="42">
        <v>0.48739495798319327</v>
      </c>
      <c r="L26" s="42">
        <v>0.42857142857142855</v>
      </c>
      <c r="M26" s="42">
        <v>2.0168067226890756</v>
      </c>
      <c r="N26" s="31">
        <v>0.41594454072790293</v>
      </c>
      <c r="O26" s="23"/>
      <c r="P26" s="177" t="s">
        <v>50</v>
      </c>
      <c r="Q26" s="178"/>
      <c r="R26" s="179" t="s">
        <v>144</v>
      </c>
      <c r="S26" s="179"/>
      <c r="T26" s="179"/>
      <c r="U26" s="179"/>
      <c r="V26" s="179"/>
      <c r="W26" s="179"/>
      <c r="X26" s="179"/>
      <c r="Y26" s="180"/>
      <c r="Z26" s="180"/>
      <c r="AA26" s="180" t="s">
        <v>67</v>
      </c>
      <c r="AB26" s="179"/>
      <c r="AC26" s="85" t="s">
        <v>150</v>
      </c>
      <c r="AD26" s="85"/>
      <c r="AE26" s="181"/>
      <c r="AF26" s="23"/>
      <c r="AG26" s="177" t="s">
        <v>50</v>
      </c>
      <c r="AH26" s="179" t="s">
        <v>344</v>
      </c>
      <c r="AI26" s="179"/>
      <c r="AJ26" s="85"/>
      <c r="AK26" s="85"/>
      <c r="AL26" s="85">
        <v>2047</v>
      </c>
      <c r="AM26" s="85"/>
      <c r="AN26" s="188" t="s">
        <v>347</v>
      </c>
      <c r="AO26" s="85"/>
      <c r="AP26" s="85"/>
      <c r="AQ26" s="209"/>
      <c r="AR26" s="37"/>
    </row>
    <row r="27" spans="1:45" ht="15" customHeight="1" x14ac:dyDescent="0.25">
      <c r="A27" s="2"/>
      <c r="B27" s="46" t="s">
        <v>15</v>
      </c>
      <c r="C27" s="47"/>
      <c r="D27" s="48"/>
      <c r="E27" s="30"/>
      <c r="F27" s="30"/>
      <c r="G27" s="30"/>
      <c r="H27" s="30"/>
      <c r="I27" s="30"/>
      <c r="J27" s="34"/>
      <c r="K27" s="49"/>
      <c r="L27" s="49"/>
      <c r="M27" s="49"/>
      <c r="N27" s="50"/>
      <c r="O27" s="23"/>
      <c r="P27" s="177" t="s">
        <v>51</v>
      </c>
      <c r="Q27" s="178"/>
      <c r="R27" s="179" t="s">
        <v>145</v>
      </c>
      <c r="S27" s="179"/>
      <c r="T27" s="179"/>
      <c r="U27" s="179"/>
      <c r="V27" s="179"/>
      <c r="W27" s="179"/>
      <c r="X27" s="179"/>
      <c r="Y27" s="180"/>
      <c r="Z27" s="180"/>
      <c r="AA27" s="180" t="s">
        <v>147</v>
      </c>
      <c r="AB27" s="179"/>
      <c r="AC27" s="85" t="s">
        <v>151</v>
      </c>
      <c r="AD27" s="85"/>
      <c r="AE27" s="181"/>
      <c r="AF27" s="23"/>
      <c r="AG27" s="177" t="s">
        <v>51</v>
      </c>
      <c r="AH27" s="179" t="s">
        <v>343</v>
      </c>
      <c r="AI27" s="179"/>
      <c r="AJ27" s="85"/>
      <c r="AK27" s="85"/>
      <c r="AL27" s="85">
        <v>2013</v>
      </c>
      <c r="AM27" s="85"/>
      <c r="AN27" s="188" t="s">
        <v>348</v>
      </c>
      <c r="AO27" s="85"/>
      <c r="AP27" s="85"/>
      <c r="AQ27" s="209"/>
      <c r="AR27" s="37"/>
    </row>
    <row r="28" spans="1:45" ht="15" customHeight="1" x14ac:dyDescent="0.25">
      <c r="A28" s="2"/>
      <c r="B28" s="51" t="s">
        <v>25</v>
      </c>
      <c r="C28" s="52"/>
      <c r="D28" s="53"/>
      <c r="E28" s="17">
        <v>401</v>
      </c>
      <c r="F28" s="17">
        <v>13</v>
      </c>
      <c r="G28" s="17">
        <v>231</v>
      </c>
      <c r="H28" s="17">
        <v>182</v>
      </c>
      <c r="I28" s="17">
        <v>896</v>
      </c>
      <c r="J28" s="34"/>
      <c r="K28" s="54">
        <v>0.60847880299251866</v>
      </c>
      <c r="L28" s="54">
        <v>0.4538653366583541</v>
      </c>
      <c r="M28" s="54">
        <v>2.2344139650872816</v>
      </c>
      <c r="N28" s="32">
        <v>0.44660664562695296</v>
      </c>
      <c r="O28" s="23"/>
      <c r="P28" s="182" t="s">
        <v>10</v>
      </c>
      <c r="Q28" s="183"/>
      <c r="R28" s="184" t="s">
        <v>146</v>
      </c>
      <c r="S28" s="184"/>
      <c r="T28" s="184"/>
      <c r="U28" s="184"/>
      <c r="V28" s="184"/>
      <c r="W28" s="184"/>
      <c r="X28" s="184"/>
      <c r="Y28" s="185"/>
      <c r="Z28" s="185"/>
      <c r="AA28" s="185" t="s">
        <v>148</v>
      </c>
      <c r="AB28" s="184"/>
      <c r="AC28" s="186" t="s">
        <v>152</v>
      </c>
      <c r="AD28" s="186"/>
      <c r="AE28" s="187"/>
      <c r="AF28" s="23"/>
      <c r="AG28" s="182" t="s">
        <v>10</v>
      </c>
      <c r="AH28" s="184" t="s">
        <v>345</v>
      </c>
      <c r="AI28" s="184"/>
      <c r="AJ28" s="186"/>
      <c r="AK28" s="186"/>
      <c r="AL28" s="186">
        <v>1074</v>
      </c>
      <c r="AM28" s="186"/>
      <c r="AN28" s="190" t="s">
        <v>349</v>
      </c>
      <c r="AO28" s="186"/>
      <c r="AP28" s="186"/>
      <c r="AQ28" s="69"/>
      <c r="AR28" s="37"/>
    </row>
    <row r="29" spans="1:45" ht="15" customHeight="1" x14ac:dyDescent="0.25">
      <c r="A29" s="2"/>
      <c r="B29" s="36"/>
      <c r="C29" s="36"/>
      <c r="D29" s="36"/>
      <c r="E29" s="36"/>
      <c r="F29" s="36"/>
      <c r="G29" s="36"/>
      <c r="H29" s="36"/>
      <c r="I29" s="36"/>
      <c r="J29" s="34"/>
      <c r="K29" s="36"/>
      <c r="L29" s="36"/>
      <c r="M29" s="36"/>
      <c r="N29" s="35"/>
      <c r="O29" s="23">
        <v>2583.2397386455859</v>
      </c>
      <c r="P29" s="34"/>
      <c r="Q29" s="34"/>
      <c r="R29" s="34"/>
      <c r="S29" s="34"/>
      <c r="T29" s="23"/>
      <c r="U29" s="23"/>
      <c r="V29" s="34"/>
      <c r="W29" s="34"/>
      <c r="X29" s="34"/>
      <c r="Y29" s="23"/>
      <c r="Z29" s="23"/>
      <c r="AA29" s="23"/>
      <c r="AB29" s="23"/>
      <c r="AC29" s="23"/>
      <c r="AD29" s="23"/>
      <c r="AE29" s="23"/>
      <c r="AF29" s="23"/>
      <c r="AG29" s="23"/>
      <c r="AH29" s="55"/>
      <c r="AI29" s="34"/>
      <c r="AJ29" s="34"/>
      <c r="AK29" s="23"/>
      <c r="AL29" s="34"/>
      <c r="AM29" s="34"/>
      <c r="AN29" s="34"/>
      <c r="AO29" s="34"/>
      <c r="AP29" s="34"/>
      <c r="AQ29" s="34"/>
      <c r="AR29" s="37"/>
    </row>
    <row r="30" spans="1:45" ht="15" customHeight="1" x14ac:dyDescent="0.2">
      <c r="A30" s="2"/>
      <c r="B30" s="34" t="s">
        <v>60</v>
      </c>
      <c r="C30" s="34"/>
      <c r="D30" s="34" t="s">
        <v>109</v>
      </c>
      <c r="E30" s="34"/>
      <c r="F30" s="34"/>
      <c r="G30" s="34"/>
      <c r="H30" s="34"/>
      <c r="I30" s="34"/>
      <c r="J30" s="34"/>
      <c r="K30" s="34"/>
      <c r="L30" s="34"/>
      <c r="M30" s="34"/>
      <c r="N30" s="34" t="s">
        <v>141</v>
      </c>
      <c r="O30" s="34"/>
      <c r="P30" s="34"/>
      <c r="Q30" s="34"/>
      <c r="R30" s="34"/>
      <c r="S30" s="34"/>
      <c r="T30" s="34"/>
      <c r="U30" s="34"/>
      <c r="V30" s="34" t="s">
        <v>142</v>
      </c>
      <c r="W30" s="34"/>
      <c r="X30" s="34"/>
      <c r="Y30" s="34"/>
      <c r="Z30" s="34"/>
      <c r="AA30" s="34"/>
      <c r="AB30" s="34"/>
      <c r="AC30" s="34"/>
      <c r="AD30" s="34"/>
      <c r="AE30" s="34" t="s">
        <v>110</v>
      </c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</row>
    <row r="31" spans="1:45" ht="15" customHeight="1" x14ac:dyDescent="0.2">
      <c r="A31" s="2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</row>
    <row r="32" spans="1:45" ht="15" customHeight="1" x14ac:dyDescent="0.2">
      <c r="A32" s="2"/>
      <c r="B32" s="191" t="s">
        <v>184</v>
      </c>
      <c r="C32" s="60"/>
      <c r="D32" s="60"/>
      <c r="E32" s="60"/>
      <c r="F32" s="60" t="s">
        <v>185</v>
      </c>
      <c r="G32" s="60" t="s">
        <v>3</v>
      </c>
      <c r="H32" s="60" t="s">
        <v>5</v>
      </c>
      <c r="I32" s="60" t="s">
        <v>6</v>
      </c>
      <c r="J32" s="60" t="s">
        <v>186</v>
      </c>
      <c r="K32" s="192" t="s">
        <v>16</v>
      </c>
      <c r="L32" s="34"/>
      <c r="M32" s="193" t="s">
        <v>187</v>
      </c>
      <c r="N32" s="101"/>
      <c r="O32" s="101"/>
      <c r="P32" s="60" t="s">
        <v>3</v>
      </c>
      <c r="Q32" s="60" t="s">
        <v>5</v>
      </c>
      <c r="R32" s="60" t="s">
        <v>6</v>
      </c>
      <c r="S32" s="60" t="s">
        <v>186</v>
      </c>
      <c r="T32" s="101"/>
      <c r="U32" s="192" t="s">
        <v>16</v>
      </c>
      <c r="V32" s="34"/>
      <c r="W32" s="193" t="s">
        <v>188</v>
      </c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83"/>
      <c r="AI32" s="191" t="s">
        <v>351</v>
      </c>
      <c r="AJ32" s="60"/>
      <c r="AK32" s="101"/>
      <c r="AL32" s="60"/>
      <c r="AM32" s="60"/>
      <c r="AN32" s="60"/>
      <c r="AO32" s="194"/>
      <c r="AP32" s="194"/>
      <c r="AQ32" s="83"/>
      <c r="AR32" s="23"/>
      <c r="AS32" s="23"/>
    </row>
    <row r="33" spans="1:45" ht="15" customHeight="1" x14ac:dyDescent="0.2">
      <c r="A33" s="2"/>
      <c r="B33" s="195">
        <v>2005</v>
      </c>
      <c r="C33" s="85" t="s">
        <v>97</v>
      </c>
      <c r="D33" s="179" t="s">
        <v>139</v>
      </c>
      <c r="E33" s="85"/>
      <c r="F33" s="85">
        <v>18</v>
      </c>
      <c r="G33" s="85">
        <v>9</v>
      </c>
      <c r="H33" s="196">
        <v>0.22222222222222221</v>
      </c>
      <c r="I33" s="196">
        <v>0</v>
      </c>
      <c r="J33" s="196">
        <v>0.22222222222222221</v>
      </c>
      <c r="K33" s="197">
        <v>0.55555555555555558</v>
      </c>
      <c r="L33" s="34"/>
      <c r="M33" s="189" t="s">
        <v>191</v>
      </c>
      <c r="N33" s="85"/>
      <c r="O33" s="85"/>
      <c r="P33" s="85" t="s">
        <v>220</v>
      </c>
      <c r="Q33" s="85" t="s">
        <v>233</v>
      </c>
      <c r="R33" s="85"/>
      <c r="S33" s="85" t="s">
        <v>257</v>
      </c>
      <c r="T33" s="196"/>
      <c r="U33" s="209" t="s">
        <v>270</v>
      </c>
      <c r="V33" s="34"/>
      <c r="W33" s="189" t="s">
        <v>189</v>
      </c>
      <c r="X33" s="188"/>
      <c r="Y33" s="179"/>
      <c r="Z33" s="179"/>
      <c r="AA33" s="179"/>
      <c r="AB33" s="179"/>
      <c r="AC33" s="179"/>
      <c r="AD33" s="179"/>
      <c r="AE33" s="179"/>
      <c r="AF33" s="179"/>
      <c r="AG33" s="180"/>
      <c r="AH33" s="181"/>
      <c r="AI33" s="189">
        <v>5615</v>
      </c>
      <c r="AJ33" s="188" t="s">
        <v>332</v>
      </c>
      <c r="AK33" s="85"/>
      <c r="AL33" s="85"/>
      <c r="AM33" s="85"/>
      <c r="AN33" s="85"/>
      <c r="AO33" s="179"/>
      <c r="AP33" s="179"/>
      <c r="AQ33" s="181"/>
      <c r="AR33" s="23"/>
      <c r="AS33" s="23"/>
    </row>
    <row r="34" spans="1:45" ht="15" customHeight="1" x14ac:dyDescent="0.2">
      <c r="A34" s="2"/>
      <c r="B34" s="195">
        <v>2006</v>
      </c>
      <c r="C34" s="85"/>
      <c r="D34" s="179"/>
      <c r="E34" s="85"/>
      <c r="F34" s="85">
        <v>19</v>
      </c>
      <c r="G34" s="85"/>
      <c r="H34" s="196"/>
      <c r="I34" s="196"/>
      <c r="J34" s="196"/>
      <c r="K34" s="197"/>
      <c r="L34" s="34"/>
      <c r="M34" s="189" t="s">
        <v>192</v>
      </c>
      <c r="N34" s="85"/>
      <c r="O34" s="85"/>
      <c r="P34" s="85" t="s">
        <v>221</v>
      </c>
      <c r="Q34" s="85" t="s">
        <v>234</v>
      </c>
      <c r="R34" s="85"/>
      <c r="S34" s="85" t="s">
        <v>258</v>
      </c>
      <c r="T34" s="196"/>
      <c r="U34" s="209" t="s">
        <v>271</v>
      </c>
      <c r="V34" s="34"/>
      <c r="W34" s="198" t="s">
        <v>190</v>
      </c>
      <c r="X34" s="188"/>
      <c r="Y34" s="188" t="s">
        <v>218</v>
      </c>
      <c r="Z34" s="188"/>
      <c r="AA34" s="188"/>
      <c r="AB34" s="188"/>
      <c r="AC34" s="188"/>
      <c r="AD34" s="188"/>
      <c r="AE34" s="188"/>
      <c r="AF34" s="188"/>
      <c r="AG34" s="188" t="s">
        <v>219</v>
      </c>
      <c r="AH34" s="181"/>
      <c r="AI34" s="189">
        <v>5480</v>
      </c>
      <c r="AJ34" s="188" t="s">
        <v>334</v>
      </c>
      <c r="AK34" s="85"/>
      <c r="AL34" s="85"/>
      <c r="AM34" s="85"/>
      <c r="AN34" s="85"/>
      <c r="AO34" s="179"/>
      <c r="AP34" s="179"/>
      <c r="AQ34" s="181"/>
      <c r="AR34" s="23"/>
      <c r="AS34" s="23"/>
    </row>
    <row r="35" spans="1:45" ht="15" customHeight="1" x14ac:dyDescent="0.2">
      <c r="A35" s="2"/>
      <c r="B35" s="195">
        <v>2007</v>
      </c>
      <c r="C35" s="85" t="s">
        <v>58</v>
      </c>
      <c r="D35" s="179" t="s">
        <v>108</v>
      </c>
      <c r="E35" s="85"/>
      <c r="F35" s="85">
        <v>20</v>
      </c>
      <c r="G35" s="85">
        <v>25</v>
      </c>
      <c r="H35" s="196">
        <v>0.32</v>
      </c>
      <c r="I35" s="196">
        <v>0.32</v>
      </c>
      <c r="J35" s="196">
        <v>0.64</v>
      </c>
      <c r="K35" s="197">
        <v>1.36</v>
      </c>
      <c r="L35" s="34"/>
      <c r="M35" s="189" t="s">
        <v>193</v>
      </c>
      <c r="N35" s="85"/>
      <c r="O35" s="85"/>
      <c r="P35" s="85" t="s">
        <v>222</v>
      </c>
      <c r="Q35" s="85" t="s">
        <v>235</v>
      </c>
      <c r="R35" s="85" t="s">
        <v>246</v>
      </c>
      <c r="S35" s="85" t="s">
        <v>259</v>
      </c>
      <c r="T35" s="196"/>
      <c r="U35" s="209" t="s">
        <v>272</v>
      </c>
      <c r="V35" s="34"/>
      <c r="W35" s="198"/>
      <c r="X35" s="188"/>
      <c r="Y35" s="188"/>
      <c r="Z35" s="179"/>
      <c r="AA35" s="179"/>
      <c r="AB35" s="179"/>
      <c r="AC35" s="188"/>
      <c r="AD35" s="179"/>
      <c r="AE35" s="179"/>
      <c r="AF35" s="179"/>
      <c r="AG35" s="179"/>
      <c r="AH35" s="181"/>
      <c r="AI35" s="189">
        <v>5118</v>
      </c>
      <c r="AJ35" s="188" t="s">
        <v>333</v>
      </c>
      <c r="AK35" s="85"/>
      <c r="AL35" s="85"/>
      <c r="AM35" s="85"/>
      <c r="AN35" s="85"/>
      <c r="AO35" s="179"/>
      <c r="AP35" s="179"/>
      <c r="AQ35" s="181"/>
      <c r="AR35" s="23"/>
      <c r="AS35" s="23"/>
    </row>
    <row r="36" spans="1:45" ht="15" customHeight="1" x14ac:dyDescent="0.2">
      <c r="A36" s="2"/>
      <c r="B36" s="195">
        <v>2008</v>
      </c>
      <c r="C36" s="85" t="s">
        <v>58</v>
      </c>
      <c r="D36" s="179" t="s">
        <v>108</v>
      </c>
      <c r="E36" s="85"/>
      <c r="F36" s="85">
        <v>21</v>
      </c>
      <c r="G36" s="85">
        <v>23</v>
      </c>
      <c r="H36" s="196">
        <v>0.60869565217391308</v>
      </c>
      <c r="I36" s="196">
        <v>0.34782608695652173</v>
      </c>
      <c r="J36" s="196">
        <v>0.95652173913043481</v>
      </c>
      <c r="K36" s="197">
        <v>2.2608695652173911</v>
      </c>
      <c r="L36" s="34"/>
      <c r="M36" s="189" t="s">
        <v>194</v>
      </c>
      <c r="N36" s="85"/>
      <c r="O36" s="85"/>
      <c r="P36" s="85" t="s">
        <v>223</v>
      </c>
      <c r="Q36" s="85" t="s">
        <v>236</v>
      </c>
      <c r="R36" s="85" t="s">
        <v>247</v>
      </c>
      <c r="S36" s="85" t="s">
        <v>260</v>
      </c>
      <c r="T36" s="196"/>
      <c r="U36" s="209" t="s">
        <v>273</v>
      </c>
      <c r="V36" s="34"/>
      <c r="W36" s="198"/>
      <c r="X36" s="188"/>
      <c r="Y36" s="188"/>
      <c r="Z36" s="179"/>
      <c r="AA36" s="179"/>
      <c r="AB36" s="179"/>
      <c r="AC36" s="188"/>
      <c r="AD36" s="179"/>
      <c r="AE36" s="179"/>
      <c r="AF36" s="179"/>
      <c r="AG36" s="179"/>
      <c r="AH36" s="181"/>
      <c r="AI36" s="189">
        <v>5010</v>
      </c>
      <c r="AJ36" s="188" t="s">
        <v>335</v>
      </c>
      <c r="AK36" s="85"/>
      <c r="AL36" s="85"/>
      <c r="AM36" s="85"/>
      <c r="AN36" s="85"/>
      <c r="AO36" s="179"/>
      <c r="AP36" s="179"/>
      <c r="AQ36" s="181"/>
      <c r="AR36" s="23"/>
      <c r="AS36" s="23"/>
    </row>
    <row r="37" spans="1:45" ht="15" customHeight="1" x14ac:dyDescent="0.2">
      <c r="A37" s="2"/>
      <c r="B37" s="195">
        <v>2009</v>
      </c>
      <c r="C37" s="85" t="s">
        <v>97</v>
      </c>
      <c r="D37" s="179" t="s">
        <v>108</v>
      </c>
      <c r="E37" s="85"/>
      <c r="F37" s="85">
        <v>22</v>
      </c>
      <c r="G37" s="85">
        <v>24</v>
      </c>
      <c r="H37" s="196">
        <v>0.54166666666666663</v>
      </c>
      <c r="I37" s="196">
        <v>4.1666666666666664E-2</v>
      </c>
      <c r="J37" s="196">
        <v>0.58333333333333337</v>
      </c>
      <c r="K37" s="197">
        <v>2.125</v>
      </c>
      <c r="L37" s="34"/>
      <c r="M37" s="189" t="s">
        <v>195</v>
      </c>
      <c r="N37" s="85"/>
      <c r="O37" s="85"/>
      <c r="P37" s="85" t="s">
        <v>224</v>
      </c>
      <c r="Q37" s="85" t="s">
        <v>237</v>
      </c>
      <c r="R37" s="85" t="s">
        <v>248</v>
      </c>
      <c r="S37" s="85" t="s">
        <v>261</v>
      </c>
      <c r="T37" s="196"/>
      <c r="U37" s="209" t="s">
        <v>274</v>
      </c>
      <c r="V37" s="34"/>
      <c r="W37" s="198"/>
      <c r="X37" s="188"/>
      <c r="Y37" s="188"/>
      <c r="Z37" s="179"/>
      <c r="AA37" s="179"/>
      <c r="AB37" s="179"/>
      <c r="AC37" s="188"/>
      <c r="AD37" s="179"/>
      <c r="AE37" s="179"/>
      <c r="AF37" s="179"/>
      <c r="AG37" s="179"/>
      <c r="AH37" s="181"/>
      <c r="AI37" s="199"/>
      <c r="AJ37" s="179"/>
      <c r="AK37" s="179"/>
      <c r="AL37" s="179"/>
      <c r="AM37" s="188"/>
      <c r="AN37" s="179"/>
      <c r="AO37" s="179"/>
      <c r="AP37" s="179"/>
      <c r="AQ37" s="181"/>
      <c r="AR37" s="23"/>
      <c r="AS37" s="23"/>
    </row>
    <row r="38" spans="1:45" ht="15" customHeight="1" x14ac:dyDescent="0.2">
      <c r="A38" s="2"/>
      <c r="B38" s="195">
        <v>2010</v>
      </c>
      <c r="C38" s="85" t="s">
        <v>66</v>
      </c>
      <c r="D38" s="179" t="s">
        <v>108</v>
      </c>
      <c r="E38" s="85"/>
      <c r="F38" s="85">
        <v>23</v>
      </c>
      <c r="G38" s="85">
        <v>26</v>
      </c>
      <c r="H38" s="196">
        <v>0.69230769230769229</v>
      </c>
      <c r="I38" s="196">
        <v>0.19230769230769232</v>
      </c>
      <c r="J38" s="196">
        <v>0.88461538461538458</v>
      </c>
      <c r="K38" s="197">
        <v>2.4615384615384617</v>
      </c>
      <c r="L38" s="34"/>
      <c r="M38" s="189" t="s">
        <v>196</v>
      </c>
      <c r="N38" s="85"/>
      <c r="O38" s="85"/>
      <c r="P38" s="85" t="s">
        <v>225</v>
      </c>
      <c r="Q38" s="85" t="s">
        <v>238</v>
      </c>
      <c r="R38" s="85" t="s">
        <v>249</v>
      </c>
      <c r="S38" s="85" t="s">
        <v>262</v>
      </c>
      <c r="T38" s="196"/>
      <c r="U38" s="209" t="s">
        <v>275</v>
      </c>
      <c r="V38" s="34"/>
      <c r="W38" s="198"/>
      <c r="X38" s="188"/>
      <c r="Y38" s="188"/>
      <c r="Z38" s="179"/>
      <c r="AA38" s="179"/>
      <c r="AB38" s="179"/>
      <c r="AC38" s="188"/>
      <c r="AD38" s="179"/>
      <c r="AE38" s="179"/>
      <c r="AF38" s="179"/>
      <c r="AG38" s="179"/>
      <c r="AH38" s="181"/>
      <c r="AI38" s="191" t="s">
        <v>336</v>
      </c>
      <c r="AJ38" s="60"/>
      <c r="AK38" s="101"/>
      <c r="AL38" s="60"/>
      <c r="AM38" s="60"/>
      <c r="AN38" s="60"/>
      <c r="AO38" s="214"/>
      <c r="AP38" s="214"/>
      <c r="AQ38" s="206"/>
      <c r="AR38" s="23"/>
      <c r="AS38" s="23"/>
    </row>
    <row r="39" spans="1:45" ht="15" customHeight="1" x14ac:dyDescent="0.2">
      <c r="A39" s="2"/>
      <c r="B39" s="195">
        <v>2011</v>
      </c>
      <c r="C39" s="85" t="s">
        <v>97</v>
      </c>
      <c r="D39" s="179" t="s">
        <v>108</v>
      </c>
      <c r="E39" s="85"/>
      <c r="F39" s="85">
        <v>24</v>
      </c>
      <c r="G39" s="85">
        <v>26</v>
      </c>
      <c r="H39" s="196">
        <v>0.73076923076923073</v>
      </c>
      <c r="I39" s="196">
        <v>0.69230769230769229</v>
      </c>
      <c r="J39" s="196">
        <v>1.4230769230769231</v>
      </c>
      <c r="K39" s="197">
        <v>2.2692307692307692</v>
      </c>
      <c r="L39" s="34"/>
      <c r="M39" s="189" t="s">
        <v>197</v>
      </c>
      <c r="N39" s="85"/>
      <c r="O39" s="85"/>
      <c r="P39" s="85" t="s">
        <v>226</v>
      </c>
      <c r="Q39" s="85" t="s">
        <v>239</v>
      </c>
      <c r="R39" s="85" t="s">
        <v>250</v>
      </c>
      <c r="S39" s="85" t="s">
        <v>263</v>
      </c>
      <c r="T39" s="196"/>
      <c r="U39" s="209" t="s">
        <v>276</v>
      </c>
      <c r="V39" s="34"/>
      <c r="W39" s="198"/>
      <c r="X39" s="188"/>
      <c r="Y39" s="188"/>
      <c r="Z39" s="179"/>
      <c r="AA39" s="179"/>
      <c r="AB39" s="179"/>
      <c r="AC39" s="188"/>
      <c r="AD39" s="179"/>
      <c r="AE39" s="179"/>
      <c r="AF39" s="179"/>
      <c r="AG39" s="179"/>
      <c r="AH39" s="181"/>
      <c r="AI39" s="189">
        <v>5480</v>
      </c>
      <c r="AJ39" s="188" t="s">
        <v>334</v>
      </c>
      <c r="AK39" s="179"/>
      <c r="AL39" s="85"/>
      <c r="AM39" s="85"/>
      <c r="AN39" s="85"/>
      <c r="AO39" s="196"/>
      <c r="AP39" s="196"/>
      <c r="AQ39" s="197"/>
      <c r="AR39" s="23"/>
      <c r="AS39" s="23"/>
    </row>
    <row r="40" spans="1:45" ht="15" customHeight="1" x14ac:dyDescent="0.2">
      <c r="A40" s="2"/>
      <c r="B40" s="195">
        <v>2012</v>
      </c>
      <c r="C40" s="85" t="s">
        <v>97</v>
      </c>
      <c r="D40" s="179" t="s">
        <v>108</v>
      </c>
      <c r="E40" s="85"/>
      <c r="F40" s="85">
        <v>25</v>
      </c>
      <c r="G40" s="85">
        <v>26</v>
      </c>
      <c r="H40" s="196">
        <v>0.15384615384615385</v>
      </c>
      <c r="I40" s="196">
        <v>0.11538461538461539</v>
      </c>
      <c r="J40" s="196">
        <v>0.26923076923076922</v>
      </c>
      <c r="K40" s="197">
        <v>2.0384615384615383</v>
      </c>
      <c r="L40" s="34"/>
      <c r="M40" s="189" t="s">
        <v>198</v>
      </c>
      <c r="N40" s="85"/>
      <c r="O40" s="85"/>
      <c r="P40" s="85" t="s">
        <v>227</v>
      </c>
      <c r="Q40" s="85" t="s">
        <v>240</v>
      </c>
      <c r="R40" s="85" t="s">
        <v>251</v>
      </c>
      <c r="S40" s="85" t="s">
        <v>264</v>
      </c>
      <c r="T40" s="196"/>
      <c r="U40" s="209" t="s">
        <v>277</v>
      </c>
      <c r="V40" s="34"/>
      <c r="W40" s="198"/>
      <c r="X40" s="188"/>
      <c r="Y40" s="188"/>
      <c r="Z40" s="179"/>
      <c r="AA40" s="179"/>
      <c r="AB40" s="179"/>
      <c r="AC40" s="188"/>
      <c r="AD40" s="179"/>
      <c r="AE40" s="179"/>
      <c r="AF40" s="179"/>
      <c r="AG40" s="179"/>
      <c r="AH40" s="181"/>
      <c r="AI40" s="195"/>
      <c r="AJ40" s="85"/>
      <c r="AK40" s="179"/>
      <c r="AL40" s="85"/>
      <c r="AM40" s="85"/>
      <c r="AN40" s="85"/>
      <c r="AO40" s="196"/>
      <c r="AP40" s="196"/>
      <c r="AQ40" s="197"/>
      <c r="AR40" s="23"/>
      <c r="AS40" s="23"/>
    </row>
    <row r="41" spans="1:45" ht="15" customHeight="1" x14ac:dyDescent="0.2">
      <c r="A41" s="2"/>
      <c r="B41" s="195">
        <v>2013</v>
      </c>
      <c r="C41" s="85" t="s">
        <v>97</v>
      </c>
      <c r="D41" s="179" t="s">
        <v>108</v>
      </c>
      <c r="E41" s="85"/>
      <c r="F41" s="85">
        <v>26</v>
      </c>
      <c r="G41" s="85">
        <v>26</v>
      </c>
      <c r="H41" s="210">
        <v>1.1923076923076923</v>
      </c>
      <c r="I41" s="196">
        <v>0.88461538461538458</v>
      </c>
      <c r="J41" s="196">
        <v>2.0769230769230771</v>
      </c>
      <c r="K41" s="213">
        <v>3.4230769230769229</v>
      </c>
      <c r="L41" s="34"/>
      <c r="M41" s="189" t="s">
        <v>199</v>
      </c>
      <c r="N41" s="85"/>
      <c r="O41" s="85"/>
      <c r="P41" s="85" t="s">
        <v>228</v>
      </c>
      <c r="Q41" s="85" t="s">
        <v>241</v>
      </c>
      <c r="R41" s="85" t="s">
        <v>252</v>
      </c>
      <c r="S41" s="85" t="s">
        <v>265</v>
      </c>
      <c r="T41" s="196"/>
      <c r="U41" s="209" t="s">
        <v>278</v>
      </c>
      <c r="V41" s="34"/>
      <c r="W41" s="198"/>
      <c r="X41" s="188"/>
      <c r="Y41" s="188"/>
      <c r="Z41" s="179"/>
      <c r="AA41" s="179"/>
      <c r="AB41" s="179"/>
      <c r="AC41" s="188"/>
      <c r="AD41" s="179"/>
      <c r="AE41" s="179"/>
      <c r="AF41" s="179"/>
      <c r="AG41" s="179"/>
      <c r="AH41" s="181"/>
      <c r="AI41" s="191" t="s">
        <v>337</v>
      </c>
      <c r="AJ41" s="60"/>
      <c r="AK41" s="101"/>
      <c r="AL41" s="60"/>
      <c r="AM41" s="60"/>
      <c r="AN41" s="60"/>
      <c r="AO41" s="214"/>
      <c r="AP41" s="214"/>
      <c r="AQ41" s="206"/>
      <c r="AR41" s="23"/>
      <c r="AS41" s="23"/>
    </row>
    <row r="42" spans="1:45" ht="15" customHeight="1" x14ac:dyDescent="0.2">
      <c r="A42" s="2"/>
      <c r="B42" s="195">
        <v>2014</v>
      </c>
      <c r="C42" s="85" t="s">
        <v>97</v>
      </c>
      <c r="D42" s="179" t="s">
        <v>108</v>
      </c>
      <c r="E42" s="85"/>
      <c r="F42" s="85">
        <v>27</v>
      </c>
      <c r="G42" s="85">
        <v>30</v>
      </c>
      <c r="H42" s="196">
        <v>0.73333333333333328</v>
      </c>
      <c r="I42" s="196">
        <v>0.33333333333333331</v>
      </c>
      <c r="J42" s="196">
        <v>1.0666666666666667</v>
      </c>
      <c r="K42" s="197">
        <v>2.4333333333333331</v>
      </c>
      <c r="L42" s="34"/>
      <c r="M42" s="189" t="s">
        <v>200</v>
      </c>
      <c r="N42" s="85"/>
      <c r="O42" s="85"/>
      <c r="P42" s="85" t="s">
        <v>229</v>
      </c>
      <c r="Q42" s="85" t="s">
        <v>242</v>
      </c>
      <c r="R42" s="85" t="s">
        <v>253</v>
      </c>
      <c r="S42" s="85" t="s">
        <v>266</v>
      </c>
      <c r="T42" s="196"/>
      <c r="U42" s="209" t="s">
        <v>279</v>
      </c>
      <c r="V42" s="34"/>
      <c r="W42" s="198"/>
      <c r="X42" s="188"/>
      <c r="Y42" s="188"/>
      <c r="Z42" s="179"/>
      <c r="AA42" s="179"/>
      <c r="AB42" s="179"/>
      <c r="AC42" s="188"/>
      <c r="AD42" s="179"/>
      <c r="AE42" s="179"/>
      <c r="AF42" s="179"/>
      <c r="AG42" s="179"/>
      <c r="AH42" s="181"/>
      <c r="AI42" s="189">
        <v>5615</v>
      </c>
      <c r="AJ42" s="188" t="s">
        <v>332</v>
      </c>
      <c r="AK42" s="179"/>
      <c r="AL42" s="179"/>
      <c r="AM42" s="179"/>
      <c r="AN42" s="179"/>
      <c r="AO42" s="179"/>
      <c r="AP42" s="179"/>
      <c r="AQ42" s="181"/>
      <c r="AR42" s="23"/>
      <c r="AS42" s="23"/>
    </row>
    <row r="43" spans="1:45" ht="15" customHeight="1" x14ac:dyDescent="0.2">
      <c r="A43" s="2"/>
      <c r="B43" s="195">
        <v>2015</v>
      </c>
      <c r="C43" s="85" t="s">
        <v>97</v>
      </c>
      <c r="D43" s="179" t="s">
        <v>108</v>
      </c>
      <c r="E43" s="85"/>
      <c r="F43" s="85">
        <v>28</v>
      </c>
      <c r="G43" s="85">
        <v>30</v>
      </c>
      <c r="H43" s="196">
        <v>0.76666666666666672</v>
      </c>
      <c r="I43" s="196">
        <v>0.4</v>
      </c>
      <c r="J43" s="196">
        <v>1.1666666666666667</v>
      </c>
      <c r="K43" s="197">
        <v>2.5666666666666669</v>
      </c>
      <c r="L43" s="34"/>
      <c r="M43" s="189" t="s">
        <v>201</v>
      </c>
      <c r="N43" s="85"/>
      <c r="O43" s="85"/>
      <c r="P43" s="85" t="s">
        <v>230</v>
      </c>
      <c r="Q43" s="85" t="s">
        <v>243</v>
      </c>
      <c r="R43" s="85" t="s">
        <v>254</v>
      </c>
      <c r="S43" s="85" t="s">
        <v>267</v>
      </c>
      <c r="T43" s="196"/>
      <c r="U43" s="209" t="s">
        <v>280</v>
      </c>
      <c r="V43" s="34"/>
      <c r="W43" s="198"/>
      <c r="X43" s="188"/>
      <c r="Y43" s="188"/>
      <c r="Z43" s="179"/>
      <c r="AA43" s="179"/>
      <c r="AB43" s="179"/>
      <c r="AC43" s="188"/>
      <c r="AD43" s="179"/>
      <c r="AE43" s="179"/>
      <c r="AF43" s="179"/>
      <c r="AG43" s="179"/>
      <c r="AH43" s="181"/>
      <c r="AI43" s="189"/>
      <c r="AJ43" s="179"/>
      <c r="AK43" s="179"/>
      <c r="AL43" s="179"/>
      <c r="AM43" s="179"/>
      <c r="AN43" s="179"/>
      <c r="AO43" s="179"/>
      <c r="AP43" s="179"/>
      <c r="AQ43" s="181"/>
      <c r="AR43" s="23"/>
      <c r="AS43" s="23"/>
    </row>
    <row r="44" spans="1:45" ht="15" customHeight="1" x14ac:dyDescent="0.2">
      <c r="A44" s="2"/>
      <c r="B44" s="195">
        <v>2016</v>
      </c>
      <c r="C44" s="85" t="s">
        <v>58</v>
      </c>
      <c r="D44" s="179" t="s">
        <v>108</v>
      </c>
      <c r="E44" s="85"/>
      <c r="F44" s="85">
        <v>30</v>
      </c>
      <c r="G44" s="85">
        <v>28</v>
      </c>
      <c r="H44" s="196">
        <v>1.0357142857142858</v>
      </c>
      <c r="I44" s="210">
        <v>1.4285714285714286</v>
      </c>
      <c r="J44" s="210">
        <v>2.4642857142857144</v>
      </c>
      <c r="K44" s="197">
        <v>3.2142857142857144</v>
      </c>
      <c r="L44" s="34"/>
      <c r="M44" s="189" t="s">
        <v>202</v>
      </c>
      <c r="N44" s="85"/>
      <c r="O44" s="85"/>
      <c r="P44" s="85" t="s">
        <v>231</v>
      </c>
      <c r="Q44" s="85" t="s">
        <v>244</v>
      </c>
      <c r="R44" s="5" t="s">
        <v>255</v>
      </c>
      <c r="S44" s="5" t="s">
        <v>268</v>
      </c>
      <c r="T44" s="210"/>
      <c r="U44" s="211" t="s">
        <v>281</v>
      </c>
      <c r="V44" s="34"/>
      <c r="W44" s="198"/>
      <c r="X44" s="188"/>
      <c r="Y44" s="188"/>
      <c r="Z44" s="179"/>
      <c r="AA44" s="179"/>
      <c r="AB44" s="179"/>
      <c r="AC44" s="188"/>
      <c r="AD44" s="179"/>
      <c r="AE44" s="179"/>
      <c r="AF44" s="179"/>
      <c r="AG44" s="179"/>
      <c r="AH44" s="181"/>
      <c r="AI44" s="191" t="s">
        <v>352</v>
      </c>
      <c r="AJ44" s="194"/>
      <c r="AK44" s="60"/>
      <c r="AL44" s="60"/>
      <c r="AM44" s="60"/>
      <c r="AN44" s="60"/>
      <c r="AO44" s="60"/>
      <c r="AP44" s="60"/>
      <c r="AQ44" s="192"/>
      <c r="AR44" s="23"/>
      <c r="AS44" s="23"/>
    </row>
    <row r="45" spans="1:45" ht="15" customHeight="1" x14ac:dyDescent="0.2">
      <c r="A45" s="2"/>
      <c r="B45" s="195">
        <v>2017</v>
      </c>
      <c r="C45" s="85" t="s">
        <v>58</v>
      </c>
      <c r="D45" s="179" t="s">
        <v>108</v>
      </c>
      <c r="E45" s="85"/>
      <c r="F45" s="85">
        <v>31</v>
      </c>
      <c r="G45" s="85">
        <v>9</v>
      </c>
      <c r="H45" s="196">
        <v>0.33333333333333331</v>
      </c>
      <c r="I45" s="196">
        <v>0.33333333333333331</v>
      </c>
      <c r="J45" s="196">
        <v>0.66666666666666663</v>
      </c>
      <c r="K45" s="197">
        <v>1</v>
      </c>
      <c r="L45" s="34"/>
      <c r="M45" s="189" t="s">
        <v>350</v>
      </c>
      <c r="N45" s="85"/>
      <c r="O45" s="85"/>
      <c r="P45" s="5" t="s">
        <v>232</v>
      </c>
      <c r="Q45" s="5" t="s">
        <v>245</v>
      </c>
      <c r="R45" s="85" t="s">
        <v>256</v>
      </c>
      <c r="S45" s="85" t="s">
        <v>269</v>
      </c>
      <c r="T45" s="196"/>
      <c r="U45" s="209" t="s">
        <v>282</v>
      </c>
      <c r="V45" s="34"/>
      <c r="W45" s="198"/>
      <c r="X45" s="188"/>
      <c r="Y45" s="188"/>
      <c r="Z45" s="179"/>
      <c r="AA45" s="179"/>
      <c r="AB45" s="179"/>
      <c r="AC45" s="188"/>
      <c r="AD45" s="179"/>
      <c r="AE45" s="179"/>
      <c r="AF45" s="179"/>
      <c r="AG45" s="179"/>
      <c r="AH45" s="181"/>
      <c r="AI45" s="189" t="s">
        <v>353</v>
      </c>
      <c r="AJ45" s="216" t="s">
        <v>338</v>
      </c>
      <c r="AK45" s="85"/>
      <c r="AL45" s="85"/>
      <c r="AM45" s="85"/>
      <c r="AN45" s="85"/>
      <c r="AO45" s="85"/>
      <c r="AP45" s="196"/>
      <c r="AQ45" s="197"/>
      <c r="AR45" s="23"/>
      <c r="AS45" s="23"/>
    </row>
    <row r="46" spans="1:45" ht="15" customHeight="1" x14ac:dyDescent="0.2">
      <c r="A46" s="2"/>
      <c r="B46" s="195"/>
      <c r="C46" s="85"/>
      <c r="D46" s="179"/>
      <c r="E46" s="85"/>
      <c r="F46" s="85"/>
      <c r="G46" s="85"/>
      <c r="H46" s="196"/>
      <c r="I46" s="196"/>
      <c r="J46" s="196"/>
      <c r="K46" s="197"/>
      <c r="L46" s="34"/>
      <c r="M46" s="189"/>
      <c r="N46" s="85"/>
      <c r="O46" s="85"/>
      <c r="P46" s="85"/>
      <c r="Q46" s="85"/>
      <c r="R46" s="196"/>
      <c r="S46" s="196"/>
      <c r="T46" s="196"/>
      <c r="U46" s="209"/>
      <c r="V46" s="34"/>
      <c r="W46" s="198"/>
      <c r="X46" s="188"/>
      <c r="Y46" s="188"/>
      <c r="Z46" s="179"/>
      <c r="AA46" s="179"/>
      <c r="AB46" s="179"/>
      <c r="AC46" s="188"/>
      <c r="AD46" s="179"/>
      <c r="AE46" s="179"/>
      <c r="AF46" s="179"/>
      <c r="AG46" s="179"/>
      <c r="AH46" s="181"/>
      <c r="AI46" s="189" t="s">
        <v>354</v>
      </c>
      <c r="AJ46" s="180">
        <v>401</v>
      </c>
      <c r="AK46" s="85"/>
      <c r="AL46" s="85"/>
      <c r="AM46" s="85"/>
      <c r="AN46" s="85"/>
      <c r="AO46" s="85"/>
      <c r="AP46" s="196"/>
      <c r="AQ46" s="197"/>
      <c r="AR46" s="23"/>
      <c r="AS46" s="23"/>
    </row>
    <row r="47" spans="1:45" ht="15" customHeight="1" x14ac:dyDescent="0.2">
      <c r="A47" s="2"/>
      <c r="B47" s="195"/>
      <c r="C47" s="85"/>
      <c r="D47" s="179"/>
      <c r="E47" s="85"/>
      <c r="F47" s="85"/>
      <c r="G47" s="85"/>
      <c r="H47" s="196"/>
      <c r="I47" s="196"/>
      <c r="J47" s="196"/>
      <c r="K47" s="197"/>
      <c r="L47" s="34"/>
      <c r="M47" s="189"/>
      <c r="N47" s="85"/>
      <c r="O47" s="85"/>
      <c r="P47" s="85"/>
      <c r="Q47" s="85"/>
      <c r="R47" s="196"/>
      <c r="S47" s="196"/>
      <c r="T47" s="196"/>
      <c r="U47" s="209"/>
      <c r="V47" s="34"/>
      <c r="W47" s="198"/>
      <c r="X47" s="188"/>
      <c r="Y47" s="188"/>
      <c r="Z47" s="179"/>
      <c r="AA47" s="179"/>
      <c r="AB47" s="179"/>
      <c r="AC47" s="188"/>
      <c r="AD47" s="179"/>
      <c r="AE47" s="179"/>
      <c r="AF47" s="179"/>
      <c r="AG47" s="179"/>
      <c r="AH47" s="181"/>
      <c r="AI47" s="189" t="s">
        <v>355</v>
      </c>
      <c r="AJ47" s="179">
        <v>2027</v>
      </c>
      <c r="AK47" s="85"/>
      <c r="AL47" s="85"/>
      <c r="AM47" s="85"/>
      <c r="AN47" s="85"/>
      <c r="AO47" s="85"/>
      <c r="AP47" s="196"/>
      <c r="AQ47" s="197"/>
      <c r="AR47" s="23"/>
      <c r="AS47" s="23"/>
    </row>
    <row r="48" spans="1:45" ht="15" customHeight="1" x14ac:dyDescent="0.2">
      <c r="A48" s="2"/>
      <c r="B48" s="182"/>
      <c r="C48" s="184"/>
      <c r="D48" s="184"/>
      <c r="E48" s="184"/>
      <c r="F48" s="184"/>
      <c r="G48" s="184"/>
      <c r="H48" s="200"/>
      <c r="I48" s="200"/>
      <c r="J48" s="200"/>
      <c r="K48" s="201"/>
      <c r="L48" s="34"/>
      <c r="M48" s="182"/>
      <c r="N48" s="184"/>
      <c r="O48" s="184"/>
      <c r="P48" s="184"/>
      <c r="Q48" s="184"/>
      <c r="R48" s="184"/>
      <c r="S48" s="184"/>
      <c r="T48" s="184"/>
      <c r="U48" s="201"/>
      <c r="V48" s="34"/>
      <c r="W48" s="182"/>
      <c r="X48" s="184"/>
      <c r="Y48" s="184"/>
      <c r="Z48" s="184"/>
      <c r="AA48" s="184"/>
      <c r="AB48" s="184"/>
      <c r="AC48" s="184"/>
      <c r="AD48" s="184"/>
      <c r="AE48" s="184"/>
      <c r="AF48" s="200"/>
      <c r="AG48" s="200"/>
      <c r="AH48" s="202"/>
      <c r="AI48" s="184"/>
      <c r="AJ48" s="184"/>
      <c r="AK48" s="184"/>
      <c r="AL48" s="184"/>
      <c r="AM48" s="184"/>
      <c r="AN48" s="184"/>
      <c r="AO48" s="184"/>
      <c r="AP48" s="184"/>
      <c r="AQ48" s="187"/>
      <c r="AR48" s="23"/>
      <c r="AS48" s="23"/>
    </row>
    <row r="49" spans="1:45" ht="15" customHeight="1" x14ac:dyDescent="0.2">
      <c r="A49" s="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203"/>
      <c r="AG49" s="204"/>
      <c r="AH49" s="203"/>
      <c r="AI49" s="34"/>
      <c r="AJ49" s="34"/>
      <c r="AK49" s="34"/>
      <c r="AL49" s="34"/>
      <c r="AM49" s="34"/>
      <c r="AN49" s="34"/>
      <c r="AO49" s="34"/>
      <c r="AP49" s="34"/>
      <c r="AQ49" s="34"/>
      <c r="AR49" s="23"/>
      <c r="AS49" s="23"/>
    </row>
    <row r="50" spans="1:45" ht="15" customHeight="1" x14ac:dyDescent="0.2">
      <c r="A50" s="2"/>
      <c r="B50" s="191" t="s">
        <v>203</v>
      </c>
      <c r="C50" s="60"/>
      <c r="D50" s="60"/>
      <c r="E50" s="60"/>
      <c r="F50" s="60" t="s">
        <v>185</v>
      </c>
      <c r="G50" s="60" t="s">
        <v>3</v>
      </c>
      <c r="H50" s="60" t="s">
        <v>5</v>
      </c>
      <c r="I50" s="60" t="s">
        <v>6</v>
      </c>
      <c r="J50" s="60" t="s">
        <v>186</v>
      </c>
      <c r="K50" s="192" t="s">
        <v>16</v>
      </c>
      <c r="L50" s="34"/>
      <c r="M50" s="193" t="s">
        <v>187</v>
      </c>
      <c r="N50" s="101"/>
      <c r="O50" s="101"/>
      <c r="P50" s="60" t="s">
        <v>3</v>
      </c>
      <c r="Q50" s="60" t="s">
        <v>5</v>
      </c>
      <c r="R50" s="60" t="s">
        <v>6</v>
      </c>
      <c r="S50" s="60" t="s">
        <v>186</v>
      </c>
      <c r="T50" s="101"/>
      <c r="U50" s="192" t="s">
        <v>16</v>
      </c>
      <c r="V50" s="34"/>
      <c r="W50" s="193" t="s">
        <v>204</v>
      </c>
      <c r="X50" s="101"/>
      <c r="Y50" s="101"/>
      <c r="Z50" s="101"/>
      <c r="AA50" s="101"/>
      <c r="AB50" s="101"/>
      <c r="AC50" s="101"/>
      <c r="AD50" s="101"/>
      <c r="AE50" s="101"/>
      <c r="AF50" s="205"/>
      <c r="AG50" s="205"/>
      <c r="AH50" s="206"/>
      <c r="AI50" s="193"/>
      <c r="AJ50" s="194"/>
      <c r="AK50" s="194"/>
      <c r="AL50" s="194"/>
      <c r="AM50" s="194"/>
      <c r="AN50" s="194"/>
      <c r="AO50" s="194"/>
      <c r="AP50" s="194"/>
      <c r="AQ50" s="83"/>
      <c r="AR50" s="23"/>
      <c r="AS50" s="23"/>
    </row>
    <row r="51" spans="1:45" ht="15" customHeight="1" x14ac:dyDescent="0.2">
      <c r="A51" s="2"/>
      <c r="B51" s="195">
        <v>2005</v>
      </c>
      <c r="C51" s="85" t="s">
        <v>97</v>
      </c>
      <c r="D51" s="179" t="s">
        <v>139</v>
      </c>
      <c r="E51" s="85"/>
      <c r="F51" s="85">
        <v>18</v>
      </c>
      <c r="G51" s="85">
        <v>1</v>
      </c>
      <c r="H51" s="196">
        <v>0</v>
      </c>
      <c r="I51" s="196">
        <v>0</v>
      </c>
      <c r="J51" s="196">
        <v>0</v>
      </c>
      <c r="K51" s="197">
        <v>0</v>
      </c>
      <c r="L51" s="34"/>
      <c r="M51" s="189" t="s">
        <v>205</v>
      </c>
      <c r="N51" s="85"/>
      <c r="O51" s="85"/>
      <c r="P51" s="85" t="s">
        <v>321</v>
      </c>
      <c r="Q51" s="179"/>
      <c r="R51" s="179"/>
      <c r="S51" s="179"/>
      <c r="T51" s="207"/>
      <c r="U51" s="197"/>
      <c r="V51" s="34"/>
      <c r="W51" s="189" t="s">
        <v>189</v>
      </c>
      <c r="X51" s="188"/>
      <c r="Y51" s="179"/>
      <c r="Z51" s="179"/>
      <c r="AA51" s="179"/>
      <c r="AB51" s="179"/>
      <c r="AC51" s="179"/>
      <c r="AD51" s="179"/>
      <c r="AE51" s="179"/>
      <c r="AF51" s="179"/>
      <c r="AG51" s="180"/>
      <c r="AH51" s="181"/>
      <c r="AI51" s="199"/>
      <c r="AJ51" s="179"/>
      <c r="AK51" s="179"/>
      <c r="AL51" s="179"/>
      <c r="AM51" s="188"/>
      <c r="AN51" s="179"/>
      <c r="AO51" s="179"/>
      <c r="AP51" s="179"/>
      <c r="AQ51" s="181"/>
      <c r="AR51" s="23"/>
      <c r="AS51" s="23"/>
    </row>
    <row r="52" spans="1:45" ht="15" customHeight="1" x14ac:dyDescent="0.2">
      <c r="A52" s="2"/>
      <c r="B52" s="195">
        <v>2006</v>
      </c>
      <c r="C52" s="85"/>
      <c r="D52" s="179"/>
      <c r="E52" s="85"/>
      <c r="F52" s="85">
        <v>19</v>
      </c>
      <c r="G52" s="85"/>
      <c r="H52" s="196"/>
      <c r="I52" s="196"/>
      <c r="J52" s="196"/>
      <c r="K52" s="197"/>
      <c r="L52" s="34"/>
      <c r="M52" s="189" t="s">
        <v>206</v>
      </c>
      <c r="N52" s="85"/>
      <c r="O52" s="85"/>
      <c r="P52" s="85" t="s">
        <v>322</v>
      </c>
      <c r="Q52" s="179"/>
      <c r="R52" s="179"/>
      <c r="S52" s="179"/>
      <c r="T52" s="207"/>
      <c r="U52" s="197"/>
      <c r="V52" s="34"/>
      <c r="W52" s="198" t="s">
        <v>356</v>
      </c>
      <c r="X52" s="188"/>
      <c r="Y52" s="188" t="s">
        <v>357</v>
      </c>
      <c r="Z52" s="188"/>
      <c r="AA52" s="188"/>
      <c r="AB52" s="188"/>
      <c r="AC52" s="188"/>
      <c r="AD52" s="188"/>
      <c r="AE52" s="188"/>
      <c r="AF52" s="188"/>
      <c r="AG52" s="188" t="s">
        <v>358</v>
      </c>
      <c r="AH52" s="181"/>
      <c r="AI52" s="199"/>
      <c r="AJ52" s="179"/>
      <c r="AK52" s="179"/>
      <c r="AL52" s="179"/>
      <c r="AM52" s="188"/>
      <c r="AN52" s="179"/>
      <c r="AO52" s="179"/>
      <c r="AP52" s="179"/>
      <c r="AQ52" s="181"/>
      <c r="AR52" s="23"/>
      <c r="AS52" s="23"/>
    </row>
    <row r="53" spans="1:45" ht="15" customHeight="1" x14ac:dyDescent="0.2">
      <c r="A53" s="2"/>
      <c r="B53" s="195">
        <v>2007</v>
      </c>
      <c r="C53" s="85" t="s">
        <v>58</v>
      </c>
      <c r="D53" s="179" t="s">
        <v>108</v>
      </c>
      <c r="E53" s="85"/>
      <c r="F53" s="85">
        <v>20</v>
      </c>
      <c r="G53" s="85">
        <v>14</v>
      </c>
      <c r="H53" s="196">
        <v>7.1428571428571425E-2</v>
      </c>
      <c r="I53" s="196">
        <v>0.42857142857142855</v>
      </c>
      <c r="J53" s="196">
        <v>0.5</v>
      </c>
      <c r="K53" s="197">
        <v>0.9285714285714286</v>
      </c>
      <c r="L53" s="34"/>
      <c r="M53" s="189" t="s">
        <v>207</v>
      </c>
      <c r="N53" s="85"/>
      <c r="O53" s="85"/>
      <c r="P53" s="85" t="s">
        <v>255</v>
      </c>
      <c r="Q53" s="85" t="s">
        <v>313</v>
      </c>
      <c r="R53" s="85" t="s">
        <v>304</v>
      </c>
      <c r="S53" s="85" t="s">
        <v>294</v>
      </c>
      <c r="T53" s="207"/>
      <c r="U53" s="197" t="s">
        <v>283</v>
      </c>
      <c r="V53" s="34"/>
      <c r="W53" s="195"/>
      <c r="X53" s="188"/>
      <c r="Y53" s="188"/>
      <c r="Z53" s="179"/>
      <c r="AA53" s="179"/>
      <c r="AB53" s="179"/>
      <c r="AC53" s="179"/>
      <c r="AD53" s="179"/>
      <c r="AE53" s="179"/>
      <c r="AF53" s="207"/>
      <c r="AG53" s="207"/>
      <c r="AH53" s="197"/>
      <c r="AI53" s="199"/>
      <c r="AJ53" s="179"/>
      <c r="AK53" s="179"/>
      <c r="AL53" s="179"/>
      <c r="AM53" s="188"/>
      <c r="AN53" s="179"/>
      <c r="AO53" s="179"/>
      <c r="AP53" s="179"/>
      <c r="AQ53" s="181"/>
      <c r="AR53" s="23"/>
      <c r="AS53" s="23"/>
    </row>
    <row r="54" spans="1:45" ht="15" customHeight="1" x14ac:dyDescent="0.2">
      <c r="A54" s="2"/>
      <c r="B54" s="195">
        <v>2008</v>
      </c>
      <c r="C54" s="85" t="s">
        <v>58</v>
      </c>
      <c r="D54" s="179" t="s">
        <v>108</v>
      </c>
      <c r="E54" s="85"/>
      <c r="F54" s="85">
        <v>21</v>
      </c>
      <c r="G54" s="85">
        <v>17</v>
      </c>
      <c r="H54" s="196">
        <v>0.70588235294117652</v>
      </c>
      <c r="I54" s="196">
        <v>0.11764705882352941</v>
      </c>
      <c r="J54" s="196">
        <v>0.82352941176470584</v>
      </c>
      <c r="K54" s="197">
        <v>2.4705882352941178</v>
      </c>
      <c r="L54" s="34"/>
      <c r="M54" s="189" t="s">
        <v>208</v>
      </c>
      <c r="N54" s="85"/>
      <c r="O54" s="85"/>
      <c r="P54" s="85" t="s">
        <v>323</v>
      </c>
      <c r="Q54" s="85" t="s">
        <v>314</v>
      </c>
      <c r="R54" s="85" t="s">
        <v>305</v>
      </c>
      <c r="S54" s="85" t="s">
        <v>269</v>
      </c>
      <c r="T54" s="207"/>
      <c r="U54" s="197" t="s">
        <v>284</v>
      </c>
      <c r="V54" s="34"/>
      <c r="W54" s="195"/>
      <c r="X54" s="188"/>
      <c r="Y54" s="188"/>
      <c r="Z54" s="179"/>
      <c r="AA54" s="179"/>
      <c r="AB54" s="179"/>
      <c r="AC54" s="179"/>
      <c r="AD54" s="179"/>
      <c r="AE54" s="179"/>
      <c r="AF54" s="207"/>
      <c r="AG54" s="207"/>
      <c r="AH54" s="197"/>
      <c r="AI54" s="199"/>
      <c r="AJ54" s="179"/>
      <c r="AK54" s="179"/>
      <c r="AL54" s="179"/>
      <c r="AM54" s="188"/>
      <c r="AN54" s="179"/>
      <c r="AO54" s="179"/>
      <c r="AP54" s="179"/>
      <c r="AQ54" s="181"/>
      <c r="AR54" s="23"/>
      <c r="AS54" s="23"/>
    </row>
    <row r="55" spans="1:45" ht="15" customHeight="1" x14ac:dyDescent="0.2">
      <c r="A55" s="2"/>
      <c r="B55" s="195">
        <v>2009</v>
      </c>
      <c r="C55" s="85" t="s">
        <v>97</v>
      </c>
      <c r="D55" s="179" t="s">
        <v>108</v>
      </c>
      <c r="E55" s="85"/>
      <c r="F55" s="85">
        <v>22</v>
      </c>
      <c r="G55" s="85">
        <v>11</v>
      </c>
      <c r="H55" s="210">
        <v>1.1818181818181819</v>
      </c>
      <c r="I55" s="196">
        <v>0.27272727272727271</v>
      </c>
      <c r="J55" s="196">
        <v>1.4545454545454546</v>
      </c>
      <c r="K55" s="213">
        <v>2.6363636363636362</v>
      </c>
      <c r="L55" s="34"/>
      <c r="M55" s="189" t="s">
        <v>209</v>
      </c>
      <c r="N55" s="85"/>
      <c r="O55" s="85"/>
      <c r="P55" s="85" t="s">
        <v>324</v>
      </c>
      <c r="Q55" s="85" t="s">
        <v>315</v>
      </c>
      <c r="R55" s="85" t="s">
        <v>306</v>
      </c>
      <c r="S55" s="85" t="s">
        <v>295</v>
      </c>
      <c r="T55" s="207"/>
      <c r="U55" s="197" t="s">
        <v>285</v>
      </c>
      <c r="V55" s="34"/>
      <c r="W55" s="195"/>
      <c r="X55" s="188"/>
      <c r="Y55" s="188"/>
      <c r="Z55" s="179"/>
      <c r="AA55" s="179"/>
      <c r="AB55" s="179"/>
      <c r="AC55" s="179"/>
      <c r="AD55" s="179"/>
      <c r="AE55" s="179"/>
      <c r="AF55" s="207"/>
      <c r="AG55" s="207"/>
      <c r="AH55" s="197"/>
      <c r="AI55" s="199"/>
      <c r="AJ55" s="179"/>
      <c r="AK55" s="179"/>
      <c r="AL55" s="179"/>
      <c r="AM55" s="188"/>
      <c r="AN55" s="179"/>
      <c r="AO55" s="179"/>
      <c r="AP55" s="179"/>
      <c r="AQ55" s="181"/>
      <c r="AR55" s="23"/>
      <c r="AS55" s="23"/>
    </row>
    <row r="56" spans="1:45" ht="15" customHeight="1" x14ac:dyDescent="0.2">
      <c r="A56" s="2"/>
      <c r="B56" s="195">
        <v>2010</v>
      </c>
      <c r="C56" s="85" t="s">
        <v>66</v>
      </c>
      <c r="D56" s="179" t="s">
        <v>108</v>
      </c>
      <c r="E56" s="85"/>
      <c r="F56" s="85">
        <v>23</v>
      </c>
      <c r="G56" s="85">
        <v>10</v>
      </c>
      <c r="H56" s="196">
        <v>0.3</v>
      </c>
      <c r="I56" s="196">
        <v>0.3</v>
      </c>
      <c r="J56" s="196">
        <v>0.6</v>
      </c>
      <c r="K56" s="197">
        <v>1.8</v>
      </c>
      <c r="L56" s="34"/>
      <c r="M56" s="189" t="s">
        <v>210</v>
      </c>
      <c r="N56" s="85"/>
      <c r="O56" s="85"/>
      <c r="P56" s="85" t="s">
        <v>325</v>
      </c>
      <c r="Q56" s="85" t="s">
        <v>316</v>
      </c>
      <c r="R56" s="85" t="s">
        <v>307</v>
      </c>
      <c r="S56" s="85" t="s">
        <v>296</v>
      </c>
      <c r="T56" s="207"/>
      <c r="U56" s="197" t="s">
        <v>286</v>
      </c>
      <c r="V56" s="34"/>
      <c r="W56" s="195"/>
      <c r="X56" s="188"/>
      <c r="Y56" s="188"/>
      <c r="Z56" s="179"/>
      <c r="AA56" s="179"/>
      <c r="AB56" s="179"/>
      <c r="AC56" s="179"/>
      <c r="AD56" s="179"/>
      <c r="AE56" s="179"/>
      <c r="AF56" s="207"/>
      <c r="AG56" s="207"/>
      <c r="AH56" s="197"/>
      <c r="AI56" s="199"/>
      <c r="AJ56" s="179"/>
      <c r="AK56" s="179"/>
      <c r="AL56" s="179"/>
      <c r="AM56" s="188"/>
      <c r="AN56" s="179"/>
      <c r="AO56" s="179"/>
      <c r="AP56" s="179"/>
      <c r="AQ56" s="181"/>
      <c r="AR56" s="23"/>
      <c r="AS56" s="23"/>
    </row>
    <row r="57" spans="1:45" ht="15" customHeight="1" x14ac:dyDescent="0.2">
      <c r="A57" s="2"/>
      <c r="B57" s="195">
        <v>2011</v>
      </c>
      <c r="C57" s="85" t="s">
        <v>97</v>
      </c>
      <c r="D57" s="179" t="s">
        <v>108</v>
      </c>
      <c r="E57" s="85"/>
      <c r="F57" s="85">
        <v>24</v>
      </c>
      <c r="G57" s="85">
        <v>13</v>
      </c>
      <c r="H57" s="196">
        <v>0.23076923076923078</v>
      </c>
      <c r="I57" s="196">
        <v>0.53846153846153844</v>
      </c>
      <c r="J57" s="196">
        <v>0.76923076923076927</v>
      </c>
      <c r="K57" s="197">
        <v>1.6153846153846154</v>
      </c>
      <c r="L57" s="34"/>
      <c r="M57" s="189" t="s">
        <v>211</v>
      </c>
      <c r="N57" s="85"/>
      <c r="O57" s="85"/>
      <c r="P57" s="85" t="s">
        <v>326</v>
      </c>
      <c r="Q57" s="85" t="s">
        <v>299</v>
      </c>
      <c r="R57" s="85" t="s">
        <v>308</v>
      </c>
      <c r="S57" s="85" t="s">
        <v>297</v>
      </c>
      <c r="T57" s="207"/>
      <c r="U57" s="197" t="s">
        <v>287</v>
      </c>
      <c r="V57" s="34"/>
      <c r="W57" s="195"/>
      <c r="X57" s="188"/>
      <c r="Y57" s="188"/>
      <c r="Z57" s="179"/>
      <c r="AA57" s="179"/>
      <c r="AB57" s="179"/>
      <c r="AC57" s="179"/>
      <c r="AD57" s="179"/>
      <c r="AE57" s="179"/>
      <c r="AF57" s="207"/>
      <c r="AG57" s="207"/>
      <c r="AH57" s="197"/>
      <c r="AI57" s="199"/>
      <c r="AJ57" s="179"/>
      <c r="AK57" s="179"/>
      <c r="AL57" s="179"/>
      <c r="AM57" s="188"/>
      <c r="AN57" s="179"/>
      <c r="AO57" s="179"/>
      <c r="AP57" s="179"/>
      <c r="AQ57" s="181"/>
      <c r="AR57" s="23"/>
      <c r="AS57" s="23"/>
    </row>
    <row r="58" spans="1:45" ht="15" customHeight="1" x14ac:dyDescent="0.2">
      <c r="A58" s="2"/>
      <c r="B58" s="195">
        <v>2012</v>
      </c>
      <c r="C58" s="85" t="s">
        <v>97</v>
      </c>
      <c r="D58" s="179" t="s">
        <v>108</v>
      </c>
      <c r="E58" s="85"/>
      <c r="F58" s="85">
        <v>25</v>
      </c>
      <c r="G58" s="85">
        <v>10</v>
      </c>
      <c r="H58" s="196">
        <v>0.4</v>
      </c>
      <c r="I58" s="196">
        <v>0.6</v>
      </c>
      <c r="J58" s="196">
        <v>1</v>
      </c>
      <c r="K58" s="197">
        <v>2.2999999999999998</v>
      </c>
      <c r="L58" s="34"/>
      <c r="M58" s="189" t="s">
        <v>212</v>
      </c>
      <c r="N58" s="85"/>
      <c r="O58" s="85"/>
      <c r="P58" s="85" t="s">
        <v>327</v>
      </c>
      <c r="Q58" s="85" t="s">
        <v>317</v>
      </c>
      <c r="R58" s="85" t="s">
        <v>309</v>
      </c>
      <c r="S58" s="85" t="s">
        <v>298</v>
      </c>
      <c r="T58" s="207"/>
      <c r="U58" s="197" t="s">
        <v>288</v>
      </c>
      <c r="V58" s="34"/>
      <c r="W58" s="195"/>
      <c r="X58" s="188"/>
      <c r="Y58" s="188"/>
      <c r="Z58" s="179"/>
      <c r="AA58" s="179"/>
      <c r="AB58" s="179"/>
      <c r="AC58" s="179"/>
      <c r="AD58" s="179"/>
      <c r="AE58" s="179"/>
      <c r="AF58" s="207"/>
      <c r="AG58" s="207"/>
      <c r="AH58" s="197"/>
      <c r="AI58" s="199"/>
      <c r="AJ58" s="179"/>
      <c r="AK58" s="179"/>
      <c r="AL58" s="179"/>
      <c r="AM58" s="188"/>
      <c r="AN58" s="179"/>
      <c r="AO58" s="179"/>
      <c r="AP58" s="179"/>
      <c r="AQ58" s="181"/>
      <c r="AR58" s="23"/>
      <c r="AS58" s="23"/>
    </row>
    <row r="59" spans="1:45" ht="15" customHeight="1" x14ac:dyDescent="0.2">
      <c r="A59" s="2"/>
      <c r="B59" s="195">
        <v>2013</v>
      </c>
      <c r="C59" s="85" t="s">
        <v>97</v>
      </c>
      <c r="D59" s="179" t="s">
        <v>108</v>
      </c>
      <c r="E59" s="85"/>
      <c r="F59" s="85">
        <v>26</v>
      </c>
      <c r="G59" s="208">
        <v>9</v>
      </c>
      <c r="H59" s="196">
        <v>0.88888888888888884</v>
      </c>
      <c r="I59" s="196">
        <v>0.66666666666666663</v>
      </c>
      <c r="J59" s="196">
        <v>1.5555555555555556</v>
      </c>
      <c r="K59" s="197">
        <v>2</v>
      </c>
      <c r="L59" s="34"/>
      <c r="M59" s="189" t="s">
        <v>213</v>
      </c>
      <c r="N59" s="85"/>
      <c r="O59" s="85"/>
      <c r="P59" s="85" t="s">
        <v>183</v>
      </c>
      <c r="Q59" s="85" t="s">
        <v>318</v>
      </c>
      <c r="R59" s="85" t="s">
        <v>292</v>
      </c>
      <c r="S59" s="85" t="s">
        <v>299</v>
      </c>
      <c r="T59" s="207"/>
      <c r="U59" s="197" t="s">
        <v>289</v>
      </c>
      <c r="V59" s="34"/>
      <c r="W59" s="195"/>
      <c r="X59" s="188"/>
      <c r="Y59" s="188"/>
      <c r="Z59" s="179"/>
      <c r="AA59" s="179"/>
      <c r="AB59" s="179"/>
      <c r="AC59" s="179"/>
      <c r="AD59" s="179"/>
      <c r="AE59" s="179"/>
      <c r="AF59" s="207"/>
      <c r="AG59" s="207"/>
      <c r="AH59" s="197"/>
      <c r="AI59" s="199"/>
      <c r="AJ59" s="179"/>
      <c r="AK59" s="179"/>
      <c r="AL59" s="179"/>
      <c r="AM59" s="188"/>
      <c r="AN59" s="179"/>
      <c r="AO59" s="179"/>
      <c r="AP59" s="179"/>
      <c r="AQ59" s="181"/>
      <c r="AR59" s="23"/>
      <c r="AS59" s="23"/>
    </row>
    <row r="60" spans="1:45" ht="15" customHeight="1" x14ac:dyDescent="0.2">
      <c r="A60" s="2"/>
      <c r="B60" s="195">
        <v>2014</v>
      </c>
      <c r="C60" s="85" t="s">
        <v>97</v>
      </c>
      <c r="D60" s="179" t="s">
        <v>108</v>
      </c>
      <c r="E60" s="85"/>
      <c r="F60" s="85">
        <v>27</v>
      </c>
      <c r="G60" s="85">
        <v>9</v>
      </c>
      <c r="H60" s="196">
        <v>0.66666666666666663</v>
      </c>
      <c r="I60" s="196">
        <v>0.33333333333333331</v>
      </c>
      <c r="J60" s="196">
        <v>1</v>
      </c>
      <c r="K60" s="197">
        <v>2.7777777777777777</v>
      </c>
      <c r="L60" s="34"/>
      <c r="M60" s="189" t="s">
        <v>214</v>
      </c>
      <c r="N60" s="85"/>
      <c r="O60" s="85"/>
      <c r="P60" s="85" t="s">
        <v>328</v>
      </c>
      <c r="Q60" s="85" t="s">
        <v>319</v>
      </c>
      <c r="R60" s="85" t="s">
        <v>310</v>
      </c>
      <c r="S60" s="85" t="s">
        <v>300</v>
      </c>
      <c r="T60" s="207"/>
      <c r="U60" s="197" t="s">
        <v>290</v>
      </c>
      <c r="V60" s="34"/>
      <c r="W60" s="195"/>
      <c r="X60" s="188"/>
      <c r="Y60" s="188"/>
      <c r="Z60" s="179"/>
      <c r="AA60" s="179"/>
      <c r="AB60" s="179"/>
      <c r="AC60" s="179"/>
      <c r="AD60" s="179"/>
      <c r="AE60" s="179"/>
      <c r="AF60" s="207"/>
      <c r="AG60" s="207"/>
      <c r="AH60" s="197"/>
      <c r="AI60" s="199"/>
      <c r="AJ60" s="179"/>
      <c r="AK60" s="179"/>
      <c r="AL60" s="179"/>
      <c r="AM60" s="188"/>
      <c r="AN60" s="179"/>
      <c r="AO60" s="179"/>
      <c r="AP60" s="179"/>
      <c r="AQ60" s="181"/>
      <c r="AR60" s="23"/>
      <c r="AS60" s="23"/>
    </row>
    <row r="61" spans="1:45" ht="15" customHeight="1" x14ac:dyDescent="0.2">
      <c r="A61" s="2"/>
      <c r="B61" s="195">
        <v>2015</v>
      </c>
      <c r="C61" s="85" t="s">
        <v>97</v>
      </c>
      <c r="D61" s="179" t="s">
        <v>108</v>
      </c>
      <c r="E61" s="85"/>
      <c r="F61" s="85">
        <v>28</v>
      </c>
      <c r="G61" s="208">
        <v>11</v>
      </c>
      <c r="H61" s="196">
        <v>0</v>
      </c>
      <c r="I61" s="196">
        <v>0.27272727272727271</v>
      </c>
      <c r="J61" s="196">
        <v>0.27272727272727271</v>
      </c>
      <c r="K61" s="197">
        <v>1.9090909090909092</v>
      </c>
      <c r="L61" s="34"/>
      <c r="M61" s="189" t="s">
        <v>215</v>
      </c>
      <c r="N61" s="85"/>
      <c r="O61" s="85"/>
      <c r="P61" s="85" t="s">
        <v>329</v>
      </c>
      <c r="Q61" s="85" t="s">
        <v>320</v>
      </c>
      <c r="R61" s="85" t="s">
        <v>311</v>
      </c>
      <c r="S61" s="85" t="s">
        <v>301</v>
      </c>
      <c r="T61" s="207"/>
      <c r="U61" s="197" t="s">
        <v>291</v>
      </c>
      <c r="V61" s="34"/>
      <c r="W61" s="195"/>
      <c r="X61" s="188"/>
      <c r="Y61" s="188"/>
      <c r="Z61" s="179"/>
      <c r="AA61" s="179"/>
      <c r="AB61" s="179"/>
      <c r="AC61" s="179"/>
      <c r="AD61" s="179"/>
      <c r="AE61" s="179"/>
      <c r="AF61" s="207"/>
      <c r="AG61" s="207"/>
      <c r="AH61" s="197"/>
      <c r="AI61" s="179"/>
      <c r="AJ61" s="179"/>
      <c r="AK61" s="179"/>
      <c r="AL61" s="179"/>
      <c r="AM61" s="188"/>
      <c r="AN61" s="179"/>
      <c r="AO61" s="179"/>
      <c r="AP61" s="179"/>
      <c r="AQ61" s="181"/>
      <c r="AR61" s="23"/>
      <c r="AS61" s="23"/>
    </row>
    <row r="62" spans="1:45" ht="15" customHeight="1" x14ac:dyDescent="0.2">
      <c r="A62" s="2"/>
      <c r="B62" s="195">
        <v>2016</v>
      </c>
      <c r="C62" s="85" t="s">
        <v>58</v>
      </c>
      <c r="D62" s="179" t="s">
        <v>108</v>
      </c>
      <c r="E62" s="85"/>
      <c r="F62" s="85">
        <v>30</v>
      </c>
      <c r="G62" s="85">
        <v>11</v>
      </c>
      <c r="H62" s="196">
        <v>0.63636363636363635</v>
      </c>
      <c r="I62" s="210">
        <v>1.0909090909090908</v>
      </c>
      <c r="J62" s="210">
        <v>1.7272727272727273</v>
      </c>
      <c r="K62" s="197">
        <v>2.5454545454545454</v>
      </c>
      <c r="L62" s="34"/>
      <c r="M62" s="189" t="s">
        <v>216</v>
      </c>
      <c r="N62" s="85"/>
      <c r="O62" s="85"/>
      <c r="P62" s="85" t="s">
        <v>330</v>
      </c>
      <c r="Q62" s="5" t="s">
        <v>303</v>
      </c>
      <c r="R62" s="5" t="s">
        <v>301</v>
      </c>
      <c r="S62" s="5" t="s">
        <v>302</v>
      </c>
      <c r="T62" s="212"/>
      <c r="U62" s="213" t="s">
        <v>292</v>
      </c>
      <c r="V62" s="34"/>
      <c r="W62" s="195"/>
      <c r="X62" s="188"/>
      <c r="Y62" s="188"/>
      <c r="Z62" s="179"/>
      <c r="AA62" s="179"/>
      <c r="AB62" s="179"/>
      <c r="AC62" s="179"/>
      <c r="AD62" s="179"/>
      <c r="AE62" s="179"/>
      <c r="AF62" s="207"/>
      <c r="AG62" s="207"/>
      <c r="AH62" s="197"/>
      <c r="AI62" s="179"/>
      <c r="AJ62" s="179"/>
      <c r="AK62" s="179"/>
      <c r="AL62" s="179"/>
      <c r="AM62" s="188"/>
      <c r="AN62" s="179"/>
      <c r="AO62" s="179"/>
      <c r="AP62" s="179"/>
      <c r="AQ62" s="181"/>
      <c r="AR62" s="23"/>
      <c r="AS62" s="23"/>
    </row>
    <row r="63" spans="1:45" ht="15" customHeight="1" x14ac:dyDescent="0.2">
      <c r="A63" s="2"/>
      <c r="B63" s="195">
        <v>2017</v>
      </c>
      <c r="C63" s="85" t="s">
        <v>58</v>
      </c>
      <c r="D63" s="179" t="s">
        <v>108</v>
      </c>
      <c r="E63" s="85"/>
      <c r="F63" s="85">
        <v>31</v>
      </c>
      <c r="G63" s="85">
        <v>3</v>
      </c>
      <c r="H63" s="196">
        <v>0.33333333333333331</v>
      </c>
      <c r="I63" s="196">
        <v>0</v>
      </c>
      <c r="J63" s="196">
        <v>0.33333333333333331</v>
      </c>
      <c r="K63" s="197">
        <v>0.66666666666666663</v>
      </c>
      <c r="L63" s="34"/>
      <c r="M63" s="189" t="s">
        <v>217</v>
      </c>
      <c r="N63" s="85"/>
      <c r="O63" s="85"/>
      <c r="P63" s="5" t="s">
        <v>331</v>
      </c>
      <c r="Q63" s="85" t="s">
        <v>303</v>
      </c>
      <c r="R63" s="85" t="s">
        <v>312</v>
      </c>
      <c r="S63" s="85" t="s">
        <v>303</v>
      </c>
      <c r="T63" s="207"/>
      <c r="U63" s="197" t="s">
        <v>293</v>
      </c>
      <c r="V63" s="34"/>
      <c r="W63" s="195"/>
      <c r="X63" s="188"/>
      <c r="Y63" s="188"/>
      <c r="Z63" s="179"/>
      <c r="AA63" s="179"/>
      <c r="AB63" s="179"/>
      <c r="AC63" s="179"/>
      <c r="AD63" s="179"/>
      <c r="AE63" s="179"/>
      <c r="AF63" s="207"/>
      <c r="AG63" s="207"/>
      <c r="AH63" s="197"/>
      <c r="AI63" s="179"/>
      <c r="AJ63" s="179"/>
      <c r="AK63" s="179"/>
      <c r="AL63" s="179"/>
      <c r="AM63" s="188"/>
      <c r="AN63" s="179"/>
      <c r="AO63" s="179"/>
      <c r="AP63" s="179"/>
      <c r="AQ63" s="181"/>
      <c r="AR63" s="23"/>
      <c r="AS63" s="23"/>
    </row>
    <row r="64" spans="1:45" s="8" customFormat="1" ht="15" customHeight="1" x14ac:dyDescent="0.25">
      <c r="A64" s="22"/>
      <c r="B64" s="182"/>
      <c r="C64" s="184"/>
      <c r="D64" s="184"/>
      <c r="E64" s="184"/>
      <c r="F64" s="184"/>
      <c r="G64" s="184"/>
      <c r="H64" s="200"/>
      <c r="I64" s="200"/>
      <c r="J64" s="200"/>
      <c r="K64" s="201"/>
      <c r="L64" s="34"/>
      <c r="M64" s="182"/>
      <c r="N64" s="184"/>
      <c r="O64" s="184"/>
      <c r="P64" s="184"/>
      <c r="Q64" s="184"/>
      <c r="R64" s="184"/>
      <c r="S64" s="184"/>
      <c r="T64" s="184"/>
      <c r="U64" s="201"/>
      <c r="V64" s="34"/>
      <c r="W64" s="182"/>
      <c r="X64" s="184"/>
      <c r="Y64" s="184"/>
      <c r="Z64" s="184"/>
      <c r="AA64" s="184"/>
      <c r="AB64" s="184"/>
      <c r="AC64" s="184"/>
      <c r="AD64" s="184"/>
      <c r="AE64" s="184"/>
      <c r="AF64" s="184"/>
      <c r="AG64" s="184"/>
      <c r="AH64" s="187"/>
      <c r="AI64" s="184"/>
      <c r="AJ64" s="184"/>
      <c r="AK64" s="184"/>
      <c r="AL64" s="184"/>
      <c r="AM64" s="184"/>
      <c r="AN64" s="184"/>
      <c r="AO64" s="184"/>
      <c r="AP64" s="184"/>
      <c r="AQ64" s="187"/>
      <c r="AR64" s="37"/>
      <c r="AS64" s="37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7"/>
      <c r="AS65" s="37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7"/>
      <c r="AS66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7"/>
      <c r="AS67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7"/>
      <c r="AS68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7"/>
      <c r="AS69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7"/>
      <c r="AS70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7"/>
      <c r="AS71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7"/>
      <c r="AS72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7"/>
      <c r="AS73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7"/>
      <c r="AS74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7"/>
      <c r="AS75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7"/>
      <c r="AS76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7"/>
      <c r="AS77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7"/>
      <c r="AS7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7"/>
      <c r="AS79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7"/>
      <c r="AS80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7"/>
      <c r="AS81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7"/>
      <c r="AS82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7"/>
      <c r="AS83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7"/>
      <c r="AS84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7"/>
      <c r="AS85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7"/>
      <c r="AS86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7"/>
      <c r="AS8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7"/>
      <c r="AS138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7"/>
      <c r="AS139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7"/>
      <c r="AS140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7"/>
      <c r="AS141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7"/>
      <c r="AS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7"/>
      <c r="AS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7"/>
      <c r="AS144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7"/>
      <c r="AS145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7"/>
      <c r="AS146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7"/>
      <c r="AS147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7"/>
      <c r="AS148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7"/>
      <c r="AS149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7"/>
      <c r="AS150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7"/>
      <c r="AS151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7"/>
      <c r="AS152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7"/>
      <c r="AS153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7"/>
      <c r="AS154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7"/>
      <c r="AS155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7"/>
      <c r="AS156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7"/>
      <c r="AS157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7"/>
      <c r="AS158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7"/>
      <c r="AS159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7"/>
      <c r="AS160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7"/>
      <c r="AS161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7"/>
      <c r="AS162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7"/>
      <c r="AS163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7"/>
      <c r="AS164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M165" s="23"/>
      <c r="AN165" s="23"/>
      <c r="AO165" s="34"/>
      <c r="AP165" s="34"/>
      <c r="AQ165" s="34"/>
      <c r="AR165" s="37"/>
      <c r="AS165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M166" s="23"/>
      <c r="AN166" s="23"/>
      <c r="AO166" s="34"/>
      <c r="AP166" s="34"/>
      <c r="AQ166" s="34"/>
      <c r="AR166" s="37"/>
      <c r="AS166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M167" s="23"/>
      <c r="AN167" s="23"/>
      <c r="AO167" s="34"/>
      <c r="AP167" s="34"/>
      <c r="AQ167" s="34"/>
      <c r="AR167" s="37"/>
      <c r="AS167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M168" s="23"/>
      <c r="AN168" s="23"/>
      <c r="AO168" s="34"/>
      <c r="AP168" s="34"/>
      <c r="AQ168" s="34"/>
      <c r="AR168" s="37"/>
      <c r="AS168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M169" s="23"/>
      <c r="AN169" s="23"/>
      <c r="AO169" s="34"/>
      <c r="AP169" s="34"/>
      <c r="AQ169" s="34"/>
      <c r="AR169" s="37"/>
      <c r="AS169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M170" s="23"/>
      <c r="AN170" s="23"/>
      <c r="AO170" s="34"/>
      <c r="AP170" s="34"/>
      <c r="AQ170" s="34"/>
      <c r="AR170" s="37"/>
      <c r="AS170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M171" s="23"/>
      <c r="AN171" s="23"/>
      <c r="AO171" s="34"/>
      <c r="AP171" s="34"/>
      <c r="AQ171" s="34"/>
      <c r="AR171" s="37"/>
      <c r="AS171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M172" s="23"/>
      <c r="AN172" s="23"/>
      <c r="AO172" s="34"/>
      <c r="AP172" s="34"/>
      <c r="AQ172" s="34"/>
      <c r="AR172" s="37"/>
      <c r="AS172"/>
    </row>
    <row r="173" spans="1:45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M173" s="23"/>
      <c r="AN173" s="23"/>
      <c r="AO173" s="34"/>
      <c r="AP173" s="34"/>
      <c r="AQ173" s="34"/>
      <c r="AR173" s="37"/>
      <c r="AS173"/>
    </row>
    <row r="174" spans="1:45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M174" s="23"/>
      <c r="AN174" s="23"/>
      <c r="AO174" s="34"/>
      <c r="AP174" s="34"/>
      <c r="AQ174" s="34"/>
      <c r="AR174" s="37"/>
      <c r="AS174"/>
    </row>
    <row r="175" spans="1:45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M175" s="23"/>
      <c r="AN175" s="23"/>
      <c r="AO175" s="34"/>
      <c r="AP175" s="34"/>
      <c r="AQ175" s="34"/>
      <c r="AR175" s="37"/>
      <c r="AS175"/>
    </row>
    <row r="176" spans="1:45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M176" s="23"/>
      <c r="AN176" s="23"/>
      <c r="AO176" s="34"/>
      <c r="AP176" s="34"/>
      <c r="AQ176" s="34"/>
      <c r="AR176" s="37"/>
      <c r="AS176"/>
    </row>
    <row r="177" spans="1:45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M177" s="23"/>
      <c r="AN177" s="23"/>
      <c r="AO177" s="34"/>
      <c r="AP177" s="34"/>
      <c r="AQ177" s="34"/>
      <c r="AR177" s="37"/>
      <c r="AS177"/>
    </row>
    <row r="178" spans="1:45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  <c r="AM178" s="23"/>
      <c r="AN178" s="23"/>
      <c r="AO178" s="34"/>
      <c r="AP178" s="34"/>
      <c r="AQ178" s="34"/>
      <c r="AR178" s="37"/>
      <c r="AS178"/>
    </row>
    <row r="179" spans="1:45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  <c r="AM179" s="23"/>
      <c r="AN179" s="23"/>
      <c r="AO179" s="34"/>
      <c r="AP179" s="34"/>
      <c r="AQ179" s="34"/>
      <c r="AR179" s="37"/>
      <c r="AS179"/>
    </row>
    <row r="180" spans="1:45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  <c r="AM180" s="23"/>
      <c r="AN180" s="23"/>
      <c r="AO180" s="34"/>
      <c r="AP180" s="34"/>
      <c r="AQ180" s="34"/>
      <c r="AR180" s="37"/>
      <c r="AS180"/>
    </row>
    <row r="181" spans="1:45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  <c r="AM181" s="23"/>
      <c r="AN181" s="23"/>
      <c r="AO181" s="34"/>
      <c r="AP181" s="34"/>
      <c r="AQ181" s="34"/>
      <c r="AR181" s="37"/>
      <c r="AS181"/>
    </row>
    <row r="182" spans="1:45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  <c r="AM182" s="23"/>
      <c r="AN182" s="23"/>
      <c r="AO182" s="34"/>
      <c r="AP182" s="34"/>
      <c r="AQ182" s="34"/>
      <c r="AR182" s="37"/>
      <c r="AS182"/>
    </row>
    <row r="183" spans="1:45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  <c r="AM183" s="23"/>
      <c r="AN183" s="23"/>
      <c r="AO183" s="34"/>
      <c r="AP183" s="34"/>
      <c r="AQ183" s="34"/>
      <c r="AR183" s="37"/>
      <c r="AS183"/>
    </row>
    <row r="184" spans="1:45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23"/>
      <c r="AM184" s="23"/>
      <c r="AN184" s="23"/>
      <c r="AO184" s="34"/>
      <c r="AP184" s="34"/>
      <c r="AQ184" s="34"/>
      <c r="AR184" s="37"/>
      <c r="AS184"/>
    </row>
    <row r="185" spans="1:45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23"/>
      <c r="AM185" s="23"/>
      <c r="AN185" s="23"/>
      <c r="AO185" s="34"/>
      <c r="AP185" s="34"/>
      <c r="AQ185" s="34"/>
      <c r="AR185" s="37"/>
      <c r="AS185"/>
    </row>
    <row r="186" spans="1:45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23"/>
      <c r="AM186" s="23"/>
      <c r="AN186" s="23"/>
      <c r="AO186" s="34"/>
      <c r="AP186" s="34"/>
      <c r="AQ186" s="34"/>
      <c r="AR186" s="37"/>
      <c r="AS186"/>
    </row>
    <row r="187" spans="1:45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23"/>
      <c r="AM187" s="23"/>
      <c r="AN187" s="23"/>
      <c r="AO187" s="34"/>
      <c r="AP187" s="34"/>
      <c r="AQ187" s="34"/>
      <c r="AR187" s="37"/>
      <c r="AS187"/>
    </row>
    <row r="188" spans="1:45" s="8" customFormat="1" ht="15" customHeight="1" x14ac:dyDescent="0.25">
      <c r="A188" s="22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23"/>
      <c r="AM188" s="23"/>
      <c r="AN188" s="23"/>
      <c r="AO188" s="34"/>
      <c r="AP188" s="34"/>
      <c r="AQ188" s="34"/>
      <c r="AR188" s="37"/>
      <c r="AS188"/>
    </row>
    <row r="189" spans="1:45" s="8" customFormat="1" ht="15" customHeight="1" x14ac:dyDescent="0.25">
      <c r="A189" s="22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23"/>
      <c r="AM189" s="23"/>
      <c r="AN189" s="23"/>
      <c r="AO189" s="34"/>
      <c r="AP189" s="34"/>
      <c r="AQ189" s="34"/>
      <c r="AR189" s="37"/>
      <c r="AS189"/>
    </row>
    <row r="190" spans="1:45" s="8" customFormat="1" ht="15" customHeight="1" x14ac:dyDescent="0.25">
      <c r="A190" s="22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23"/>
      <c r="AM190" s="23"/>
      <c r="AN190" s="23"/>
      <c r="AO190" s="34"/>
      <c r="AP190" s="34"/>
      <c r="AQ190" s="34"/>
      <c r="AR190" s="37"/>
      <c r="AS190"/>
    </row>
  </sheetData>
  <sortState xmlns:xlrd2="http://schemas.microsoft.com/office/spreadsheetml/2017/richdata2" ref="B17:AQ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6" t="s">
        <v>138</v>
      </c>
      <c r="C1" s="5"/>
      <c r="D1" s="86"/>
      <c r="E1" s="99" t="s">
        <v>106</v>
      </c>
      <c r="F1" s="152"/>
      <c r="G1" s="64"/>
      <c r="H1" s="64"/>
      <c r="I1" s="6"/>
      <c r="J1" s="5"/>
      <c r="K1" s="84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52"/>
      <c r="AB1" s="152"/>
      <c r="AC1" s="64"/>
      <c r="AD1" s="64"/>
      <c r="AE1" s="6"/>
      <c r="AF1" s="5"/>
      <c r="AG1" s="84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39" t="s">
        <v>74</v>
      </c>
      <c r="C2" s="61"/>
      <c r="D2" s="128"/>
      <c r="E2" s="12" t="s">
        <v>12</v>
      </c>
      <c r="F2" s="13"/>
      <c r="G2" s="13"/>
      <c r="H2" s="13"/>
      <c r="I2" s="19"/>
      <c r="J2" s="14"/>
      <c r="K2" s="91"/>
      <c r="L2" s="21" t="s">
        <v>175</v>
      </c>
      <c r="M2" s="13"/>
      <c r="N2" s="13"/>
      <c r="O2" s="20"/>
      <c r="P2" s="18"/>
      <c r="Q2" s="21" t="s">
        <v>176</v>
      </c>
      <c r="R2" s="13"/>
      <c r="S2" s="13"/>
      <c r="T2" s="13"/>
      <c r="U2" s="19"/>
      <c r="V2" s="20"/>
      <c r="W2" s="18"/>
      <c r="X2" s="153" t="s">
        <v>177</v>
      </c>
      <c r="Y2" s="154"/>
      <c r="Z2" s="155"/>
      <c r="AA2" s="12" t="s">
        <v>12</v>
      </c>
      <c r="AB2" s="13"/>
      <c r="AC2" s="13"/>
      <c r="AD2" s="13"/>
      <c r="AE2" s="19"/>
      <c r="AF2" s="14"/>
      <c r="AG2" s="91"/>
      <c r="AH2" s="21" t="s">
        <v>178</v>
      </c>
      <c r="AI2" s="13"/>
      <c r="AJ2" s="13"/>
      <c r="AK2" s="20"/>
      <c r="AL2" s="18"/>
      <c r="AM2" s="21" t="s">
        <v>176</v>
      </c>
      <c r="AN2" s="13"/>
      <c r="AO2" s="13"/>
      <c r="AP2" s="13"/>
      <c r="AQ2" s="19"/>
      <c r="AR2" s="20"/>
      <c r="AS2" s="156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56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56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56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56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71"/>
      <c r="M4" s="17"/>
      <c r="N4" s="17"/>
      <c r="O4" s="17"/>
      <c r="P4" s="23"/>
      <c r="Q4" s="24"/>
      <c r="R4" s="24"/>
      <c r="S4" s="26"/>
      <c r="T4" s="24"/>
      <c r="U4" s="24"/>
      <c r="V4" s="157"/>
      <c r="W4" s="29"/>
      <c r="X4" s="24">
        <v>2004</v>
      </c>
      <c r="Y4" s="24" t="s">
        <v>58</v>
      </c>
      <c r="Z4" s="25" t="s">
        <v>107</v>
      </c>
      <c r="AA4" s="24">
        <v>15</v>
      </c>
      <c r="AB4" s="24">
        <v>2</v>
      </c>
      <c r="AC4" s="24">
        <v>14</v>
      </c>
      <c r="AD4" s="24">
        <v>16</v>
      </c>
      <c r="AE4" s="24">
        <v>69</v>
      </c>
      <c r="AF4" s="31">
        <v>0.65090000000000003</v>
      </c>
      <c r="AG4" s="173">
        <v>106</v>
      </c>
      <c r="AH4" s="17"/>
      <c r="AI4" s="17"/>
      <c r="AJ4" s="17" t="s">
        <v>73</v>
      </c>
      <c r="AK4" s="17"/>
      <c r="AL4" s="23"/>
      <c r="AM4" s="24">
        <v>4</v>
      </c>
      <c r="AN4" s="24">
        <v>0</v>
      </c>
      <c r="AO4" s="24">
        <v>6</v>
      </c>
      <c r="AP4" s="24">
        <v>6</v>
      </c>
      <c r="AQ4" s="24">
        <v>22</v>
      </c>
      <c r="AR4" s="158">
        <v>0.66659999999999997</v>
      </c>
      <c r="AS4" s="1">
        <v>33</v>
      </c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71"/>
      <c r="M5" s="17"/>
      <c r="N5" s="17"/>
      <c r="O5" s="17"/>
      <c r="P5" s="23"/>
      <c r="Q5" s="24"/>
      <c r="R5" s="24"/>
      <c r="S5" s="26"/>
      <c r="T5" s="24"/>
      <c r="U5" s="24"/>
      <c r="V5" s="157"/>
      <c r="W5" s="29"/>
      <c r="X5" s="24">
        <v>2005</v>
      </c>
      <c r="Y5" s="24" t="s">
        <v>56</v>
      </c>
      <c r="Z5" s="25" t="s">
        <v>107</v>
      </c>
      <c r="AA5" s="24">
        <v>6</v>
      </c>
      <c r="AB5" s="24">
        <v>2</v>
      </c>
      <c r="AC5" s="24">
        <v>11</v>
      </c>
      <c r="AD5" s="24">
        <v>5</v>
      </c>
      <c r="AE5" s="24">
        <v>32</v>
      </c>
      <c r="AF5" s="31">
        <v>0.6956</v>
      </c>
      <c r="AG5" s="173">
        <v>46</v>
      </c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58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2006</v>
      </c>
      <c r="C6" s="28" t="s">
        <v>63</v>
      </c>
      <c r="D6" s="25" t="s">
        <v>140</v>
      </c>
      <c r="E6" s="24">
        <v>22</v>
      </c>
      <c r="F6" s="24">
        <v>3</v>
      </c>
      <c r="G6" s="24">
        <v>23</v>
      </c>
      <c r="H6" s="26">
        <v>7</v>
      </c>
      <c r="I6" s="24">
        <v>72</v>
      </c>
      <c r="J6" s="27">
        <v>0.46500000000000002</v>
      </c>
      <c r="K6" s="29">
        <v>155</v>
      </c>
      <c r="L6" s="71"/>
      <c r="M6" s="17"/>
      <c r="N6" s="17"/>
      <c r="O6" s="17"/>
      <c r="P6" s="23"/>
      <c r="Q6" s="24"/>
      <c r="R6" s="24"/>
      <c r="S6" s="26"/>
      <c r="T6" s="24"/>
      <c r="U6" s="24"/>
      <c r="V6" s="157"/>
      <c r="W6" s="29"/>
      <c r="X6" s="24"/>
      <c r="Y6" s="24"/>
      <c r="Z6" s="25"/>
      <c r="AA6" s="24"/>
      <c r="AB6" s="24"/>
      <c r="AC6" s="24"/>
      <c r="AD6" s="24"/>
      <c r="AE6" s="24"/>
      <c r="AF6" s="31"/>
      <c r="AG6" s="173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58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8"/>
      <c r="D7" s="25"/>
      <c r="E7" s="24"/>
      <c r="F7" s="24"/>
      <c r="G7" s="24"/>
      <c r="H7" s="26"/>
      <c r="I7" s="24"/>
      <c r="J7" s="27"/>
      <c r="K7" s="29"/>
      <c r="L7" s="71"/>
      <c r="M7" s="17"/>
      <c r="N7" s="17"/>
      <c r="O7" s="17"/>
      <c r="P7" s="23"/>
      <c r="Q7" s="24"/>
      <c r="R7" s="24"/>
      <c r="S7" s="26"/>
      <c r="T7" s="24"/>
      <c r="U7" s="24"/>
      <c r="V7" s="157"/>
      <c r="W7" s="29"/>
      <c r="X7" s="24"/>
      <c r="Y7" s="24"/>
      <c r="Z7" s="25"/>
      <c r="AA7" s="24"/>
      <c r="AB7" s="24"/>
      <c r="AC7" s="24"/>
      <c r="AD7" s="24"/>
      <c r="AE7" s="24"/>
      <c r="AF7" s="31"/>
      <c r="AG7" s="173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58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71"/>
      <c r="M8" s="17"/>
      <c r="N8" s="17"/>
      <c r="O8" s="17"/>
      <c r="P8" s="23"/>
      <c r="Q8" s="24"/>
      <c r="R8" s="24"/>
      <c r="S8" s="26"/>
      <c r="T8" s="24"/>
      <c r="U8" s="24"/>
      <c r="V8" s="157"/>
      <c r="W8" s="29"/>
      <c r="X8" s="24">
        <v>2017</v>
      </c>
      <c r="Y8" s="24" t="s">
        <v>97</v>
      </c>
      <c r="Z8" s="25" t="s">
        <v>167</v>
      </c>
      <c r="AA8" s="24">
        <v>1</v>
      </c>
      <c r="AB8" s="24">
        <v>0</v>
      </c>
      <c r="AC8" s="24">
        <v>0</v>
      </c>
      <c r="AD8" s="24">
        <v>0</v>
      </c>
      <c r="AE8" s="24">
        <v>2</v>
      </c>
      <c r="AF8" s="31">
        <v>0.4</v>
      </c>
      <c r="AG8" s="173">
        <v>5</v>
      </c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158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ht="14.25" x14ac:dyDescent="0.2">
      <c r="A9" s="34"/>
      <c r="B9" s="66" t="s">
        <v>179</v>
      </c>
      <c r="C9" s="70"/>
      <c r="D9" s="69"/>
      <c r="E9" s="68">
        <f>SUM(E4:E8)</f>
        <v>22</v>
      </c>
      <c r="F9" s="68">
        <f>SUM(F4:F8)</f>
        <v>3</v>
      </c>
      <c r="G9" s="68">
        <f>SUM(G4:G8)</f>
        <v>23</v>
      </c>
      <c r="H9" s="68">
        <f>SUM(H4:H8)</f>
        <v>7</v>
      </c>
      <c r="I9" s="68">
        <f>SUM(I4:I8)</f>
        <v>72</v>
      </c>
      <c r="J9" s="159">
        <f>PRODUCT(I9/K9)</f>
        <v>0.46451612903225808</v>
      </c>
      <c r="K9" s="91">
        <f>SUM(K4:K8)</f>
        <v>155</v>
      </c>
      <c r="L9" s="21"/>
      <c r="M9" s="19"/>
      <c r="N9" s="76"/>
      <c r="O9" s="77"/>
      <c r="P9" s="23"/>
      <c r="Q9" s="68">
        <f>SUM(Q4:Q8)</f>
        <v>0</v>
      </c>
      <c r="R9" s="68">
        <f>SUM(R4:R8)</f>
        <v>0</v>
      </c>
      <c r="S9" s="68">
        <f>SUM(S4:S8)</f>
        <v>0</v>
      </c>
      <c r="T9" s="68">
        <f>SUM(T4:T8)</f>
        <v>0</v>
      </c>
      <c r="U9" s="68">
        <f>SUM(U4:U8)</f>
        <v>0</v>
      </c>
      <c r="V9" s="32">
        <v>0</v>
      </c>
      <c r="W9" s="91">
        <f>SUM(W4:W8)</f>
        <v>0</v>
      </c>
      <c r="X9" s="15" t="s">
        <v>179</v>
      </c>
      <c r="Y9" s="16"/>
      <c r="Z9" s="14"/>
      <c r="AA9" s="68">
        <f>SUM(AA4:AA8)</f>
        <v>22</v>
      </c>
      <c r="AB9" s="68">
        <f>SUM(AB4:AB8)</f>
        <v>4</v>
      </c>
      <c r="AC9" s="68">
        <f>SUM(AC4:AC8)</f>
        <v>25</v>
      </c>
      <c r="AD9" s="68">
        <f>SUM(AD4:AD8)</f>
        <v>21</v>
      </c>
      <c r="AE9" s="68">
        <f>SUM(AE4:AE8)</f>
        <v>103</v>
      </c>
      <c r="AF9" s="159">
        <f>PRODUCT(AE9/AG9)</f>
        <v>0.6560509554140127</v>
      </c>
      <c r="AG9" s="91">
        <f>SUM(AG4:AG8)</f>
        <v>157</v>
      </c>
      <c r="AH9" s="21"/>
      <c r="AI9" s="19"/>
      <c r="AJ9" s="76"/>
      <c r="AK9" s="77"/>
      <c r="AL9" s="23"/>
      <c r="AM9" s="68">
        <f>SUM(AM4:AM8)</f>
        <v>4</v>
      </c>
      <c r="AN9" s="68">
        <f>SUM(AN4:AN8)</f>
        <v>0</v>
      </c>
      <c r="AO9" s="68">
        <f>SUM(AO4:AO8)</f>
        <v>6</v>
      </c>
      <c r="AP9" s="68">
        <f>SUM(AP4:AP8)</f>
        <v>6</v>
      </c>
      <c r="AQ9" s="68">
        <f>SUM(AQ4:AQ8)</f>
        <v>22</v>
      </c>
      <c r="AR9" s="159">
        <f>PRODUCT(AQ9/AS9)</f>
        <v>0.66666666666666663</v>
      </c>
      <c r="AS9" s="156">
        <f>SUM(AS4:AS8)</f>
        <v>33</v>
      </c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34"/>
      <c r="C10" s="34"/>
      <c r="D10" s="34"/>
      <c r="E10" s="34"/>
      <c r="F10" s="34"/>
      <c r="G10" s="34"/>
      <c r="H10" s="34"/>
      <c r="I10" s="34"/>
      <c r="J10" s="35"/>
      <c r="K10" s="29"/>
      <c r="L10" s="23"/>
      <c r="M10" s="23"/>
      <c r="N10" s="23"/>
      <c r="O10" s="23"/>
      <c r="P10" s="34"/>
      <c r="Q10" s="34"/>
      <c r="R10" s="34"/>
      <c r="S10" s="34"/>
      <c r="T10" s="34"/>
      <c r="U10" s="23"/>
      <c r="V10" s="23"/>
      <c r="W10" s="29"/>
      <c r="X10" s="34"/>
      <c r="Y10" s="34"/>
      <c r="Z10" s="34"/>
      <c r="AA10" s="34"/>
      <c r="AB10" s="34"/>
      <c r="AC10" s="34"/>
      <c r="AD10" s="34"/>
      <c r="AE10" s="34"/>
      <c r="AF10" s="35"/>
      <c r="AG10" s="29"/>
      <c r="AH10" s="23"/>
      <c r="AI10" s="23"/>
      <c r="AJ10" s="23"/>
      <c r="AK10" s="23"/>
      <c r="AL10" s="34"/>
      <c r="AM10" s="34"/>
      <c r="AN10" s="34"/>
      <c r="AO10" s="34"/>
      <c r="AP10" s="34"/>
      <c r="AQ10" s="23"/>
      <c r="AR10" s="23"/>
      <c r="AS10" s="29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60" t="s">
        <v>180</v>
      </c>
      <c r="C11" s="161"/>
      <c r="D11" s="162"/>
      <c r="E11" s="14" t="s">
        <v>3</v>
      </c>
      <c r="F11" s="17" t="s">
        <v>8</v>
      </c>
      <c r="G11" s="14" t="s">
        <v>5</v>
      </c>
      <c r="H11" s="17" t="s">
        <v>6</v>
      </c>
      <c r="I11" s="17" t="s">
        <v>16</v>
      </c>
      <c r="J11" s="17" t="s">
        <v>21</v>
      </c>
      <c r="K11" s="23"/>
      <c r="L11" s="17" t="s">
        <v>26</v>
      </c>
      <c r="M11" s="17" t="s">
        <v>27</v>
      </c>
      <c r="N11" s="17" t="s">
        <v>181</v>
      </c>
      <c r="O11" s="17" t="s">
        <v>182</v>
      </c>
      <c r="Q11" s="34"/>
      <c r="R11" s="34" t="s">
        <v>60</v>
      </c>
      <c r="S11" s="34"/>
      <c r="T11" s="34" t="s">
        <v>109</v>
      </c>
      <c r="U11" s="23"/>
      <c r="V11" s="29"/>
      <c r="W11" s="29"/>
      <c r="X11" s="29"/>
      <c r="Y11" s="29"/>
      <c r="Z11" s="29"/>
      <c r="AA11" s="29"/>
      <c r="AB11" s="29"/>
      <c r="AC11" s="34"/>
      <c r="AD11" s="34"/>
      <c r="AE11" s="34"/>
      <c r="AF11" s="34"/>
      <c r="AG11" s="34"/>
      <c r="AH11" s="34"/>
      <c r="AI11" s="34"/>
      <c r="AJ11" s="34"/>
      <c r="AK11" s="34"/>
      <c r="AM11" s="29"/>
      <c r="AN11" s="29"/>
      <c r="AO11" s="29"/>
      <c r="AP11" s="29"/>
      <c r="AQ11" s="29"/>
      <c r="AR11" s="29"/>
      <c r="AS11" s="29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39" t="s">
        <v>11</v>
      </c>
      <c r="C12" s="11"/>
      <c r="D12" s="41"/>
      <c r="E12" s="163">
        <v>401</v>
      </c>
      <c r="F12" s="163">
        <v>13</v>
      </c>
      <c r="G12" s="163">
        <v>234</v>
      </c>
      <c r="H12" s="163">
        <v>179</v>
      </c>
      <c r="I12" s="163">
        <v>896</v>
      </c>
      <c r="J12" s="164">
        <v>0.44700000000000001</v>
      </c>
      <c r="K12" s="34">
        <f>PRODUCT(I12/J12)</f>
        <v>2004.4742729306488</v>
      </c>
      <c r="L12" s="165">
        <f>PRODUCT((F12+G12)/E12)</f>
        <v>0.61596009975062349</v>
      </c>
      <c r="M12" s="165">
        <f>PRODUCT(H12/E12)</f>
        <v>0.44638403990024939</v>
      </c>
      <c r="N12" s="165">
        <f>PRODUCT((F12+G12+H12)/E12)</f>
        <v>1.0623441396508728</v>
      </c>
      <c r="O12" s="165">
        <f>PRODUCT(I12/E12)</f>
        <v>2.2344139650872816</v>
      </c>
      <c r="Q12" s="34"/>
      <c r="R12" s="34"/>
      <c r="S12" s="34"/>
      <c r="T12" s="34" t="s">
        <v>141</v>
      </c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66" t="s">
        <v>74</v>
      </c>
      <c r="C13" s="167"/>
      <c r="D13" s="168"/>
      <c r="E13" s="163">
        <f>PRODUCT(E9+Q9)</f>
        <v>22</v>
      </c>
      <c r="F13" s="163">
        <f>PRODUCT(F9+R9)</f>
        <v>3</v>
      </c>
      <c r="G13" s="163">
        <f>PRODUCT(G9+S9)</f>
        <v>23</v>
      </c>
      <c r="H13" s="163">
        <f>PRODUCT(H9+T9)</f>
        <v>7</v>
      </c>
      <c r="I13" s="163">
        <f>PRODUCT(I9+U9)</f>
        <v>72</v>
      </c>
      <c r="J13" s="164">
        <f>PRODUCT(I13/K13)</f>
        <v>0.46451612903225808</v>
      </c>
      <c r="K13" s="34">
        <f>PRODUCT(K9+W9)</f>
        <v>155</v>
      </c>
      <c r="L13" s="165">
        <f>PRODUCT((F13+G13)/E13)</f>
        <v>1.1818181818181819</v>
      </c>
      <c r="M13" s="165">
        <f>PRODUCT(H13/E13)</f>
        <v>0.31818181818181818</v>
      </c>
      <c r="N13" s="165">
        <f>PRODUCT((F13+G13+H13)/E13)</f>
        <v>1.5</v>
      </c>
      <c r="O13" s="165">
        <f>PRODUCT(I13/E13)</f>
        <v>3.2727272727272729</v>
      </c>
      <c r="Q13" s="34"/>
      <c r="R13" s="34"/>
      <c r="S13" s="34"/>
      <c r="T13" s="34" t="s">
        <v>142</v>
      </c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37" t="s">
        <v>177</v>
      </c>
      <c r="C14" s="169"/>
      <c r="D14" s="170"/>
      <c r="E14" s="163">
        <f>PRODUCT(AA9+AM9)</f>
        <v>26</v>
      </c>
      <c r="F14" s="163">
        <f>PRODUCT(AB9+AN9)</f>
        <v>4</v>
      </c>
      <c r="G14" s="163">
        <f>PRODUCT(AC9+AO9)</f>
        <v>31</v>
      </c>
      <c r="H14" s="163">
        <f>PRODUCT(AD9+AP9)</f>
        <v>27</v>
      </c>
      <c r="I14" s="163">
        <f>PRODUCT(AE9+AQ9)</f>
        <v>125</v>
      </c>
      <c r="J14" s="164">
        <f>PRODUCT(I14/K14)</f>
        <v>0.65789473684210531</v>
      </c>
      <c r="K14" s="23">
        <f>PRODUCT(AG9+AS9)</f>
        <v>190</v>
      </c>
      <c r="L14" s="165">
        <f>PRODUCT((F14+G14)/E14)</f>
        <v>1.3461538461538463</v>
      </c>
      <c r="M14" s="165">
        <f>PRODUCT(H14/E14)</f>
        <v>1.0384615384615385</v>
      </c>
      <c r="N14" s="165">
        <f>PRODUCT((F14+G14+H14)/E14)</f>
        <v>2.3846153846153846</v>
      </c>
      <c r="O14" s="165">
        <f>PRODUCT(I14/E14)</f>
        <v>4.8076923076923075</v>
      </c>
      <c r="Q14" s="34"/>
      <c r="R14" s="34"/>
      <c r="S14" s="34"/>
      <c r="T14" s="34" t="s">
        <v>110</v>
      </c>
      <c r="U14" s="23"/>
      <c r="V14" s="23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23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71" t="s">
        <v>179</v>
      </c>
      <c r="C15" s="96"/>
      <c r="D15" s="172"/>
      <c r="E15" s="163">
        <f>SUM(E12:E14)</f>
        <v>449</v>
      </c>
      <c r="F15" s="163">
        <f t="shared" ref="F15:I15" si="0">SUM(F12:F14)</f>
        <v>20</v>
      </c>
      <c r="G15" s="163">
        <f t="shared" si="0"/>
        <v>288</v>
      </c>
      <c r="H15" s="163">
        <f t="shared" si="0"/>
        <v>213</v>
      </c>
      <c r="I15" s="163">
        <f t="shared" si="0"/>
        <v>1093</v>
      </c>
      <c r="J15" s="164">
        <f>PRODUCT(I15/K15)</f>
        <v>0.46521045690644292</v>
      </c>
      <c r="K15" s="34">
        <f>SUM(K12:K14)</f>
        <v>2349.474272930649</v>
      </c>
      <c r="L15" s="165">
        <f>PRODUCT((F15+G15)/E15)</f>
        <v>0.68596881959910916</v>
      </c>
      <c r="M15" s="165">
        <f>PRODUCT(H15/E15)</f>
        <v>0.47438752783964366</v>
      </c>
      <c r="N15" s="165">
        <f>PRODUCT((F15+G15+H15)/E15)</f>
        <v>1.1603563474387528</v>
      </c>
      <c r="O15" s="165">
        <f>PRODUCT(I15/E15)</f>
        <v>2.4342984409799553</v>
      </c>
      <c r="Q15" s="23"/>
      <c r="R15" s="23"/>
      <c r="S15" s="23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23"/>
      <c r="F16" s="23"/>
      <c r="G16" s="23"/>
      <c r="H16" s="23"/>
      <c r="I16" s="23"/>
      <c r="J16" s="34"/>
      <c r="K16" s="34"/>
      <c r="L16" s="23"/>
      <c r="M16" s="23"/>
      <c r="N16" s="23"/>
      <c r="O16" s="23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23"/>
      <c r="AL180" s="23"/>
    </row>
    <row r="181" spans="12:38" x14ac:dyDescent="0.25">
      <c r="R181" s="29"/>
      <c r="S181" s="29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</row>
    <row r="182" spans="12:38" x14ac:dyDescent="0.25">
      <c r="R182" s="29"/>
      <c r="S182" s="2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</row>
    <row r="183" spans="12:38" x14ac:dyDescent="0.25">
      <c r="R183" s="29"/>
      <c r="S183" s="2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</row>
    <row r="184" spans="12:38" x14ac:dyDescent="0.25">
      <c r="L184"/>
      <c r="M184"/>
      <c r="N184"/>
      <c r="O184"/>
      <c r="P184"/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ht="14.25" x14ac:dyDescent="0.2">
      <c r="L209"/>
      <c r="M209"/>
      <c r="N209"/>
      <c r="O209"/>
      <c r="P20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ht="14.25" x14ac:dyDescent="0.2">
      <c r="L210"/>
      <c r="M210"/>
      <c r="N210"/>
      <c r="O210"/>
      <c r="P210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" style="57" customWidth="1"/>
    <col min="3" max="3" width="22.140625" style="58" customWidth="1"/>
    <col min="4" max="4" width="10.5703125" style="72" customWidth="1"/>
    <col min="5" max="5" width="8.85546875" style="72" customWidth="1"/>
    <col min="6" max="6" width="0.7109375" style="29" customWidth="1"/>
    <col min="7" max="11" width="4.7109375" style="58" customWidth="1"/>
    <col min="12" max="12" width="6.140625" style="58" customWidth="1"/>
    <col min="13" max="16" width="4.7109375" style="58" customWidth="1"/>
    <col min="17" max="21" width="6.7109375" style="126" customWidth="1"/>
    <col min="22" max="22" width="10.140625" style="58" customWidth="1"/>
    <col min="23" max="23" width="20.7109375" style="72" customWidth="1"/>
    <col min="24" max="24" width="9.7109375" style="58" customWidth="1"/>
  </cols>
  <sheetData>
    <row r="1" spans="1:30" ht="18.75" x14ac:dyDescent="0.3">
      <c r="A1" s="7"/>
      <c r="B1" s="74" t="s">
        <v>46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23"/>
      <c r="R1" s="123"/>
      <c r="S1" s="123"/>
      <c r="T1" s="123"/>
      <c r="U1" s="123"/>
      <c r="V1" s="143"/>
      <c r="W1" s="62"/>
      <c r="X1" s="59"/>
      <c r="Y1" s="63"/>
      <c r="Z1" s="63"/>
      <c r="AA1" s="63"/>
      <c r="AB1" s="63"/>
      <c r="AC1" s="63"/>
      <c r="AD1" s="63"/>
    </row>
    <row r="2" spans="1:30" x14ac:dyDescent="0.25">
      <c r="A2" s="7"/>
      <c r="B2" s="9" t="s">
        <v>138</v>
      </c>
      <c r="C2" s="99" t="s">
        <v>106</v>
      </c>
      <c r="D2" s="10"/>
      <c r="E2" s="10"/>
      <c r="F2" s="129"/>
      <c r="G2" s="64"/>
      <c r="H2" s="10"/>
      <c r="I2" s="10"/>
      <c r="J2" s="10"/>
      <c r="K2" s="10"/>
      <c r="L2" s="10"/>
      <c r="M2" s="10"/>
      <c r="N2" s="10"/>
      <c r="O2" s="10"/>
      <c r="P2" s="10"/>
      <c r="Q2" s="124"/>
      <c r="R2" s="124"/>
      <c r="S2" s="124"/>
      <c r="T2" s="124"/>
      <c r="U2" s="124"/>
      <c r="V2" s="11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65" t="s">
        <v>61</v>
      </c>
      <c r="C3" s="21" t="s">
        <v>33</v>
      </c>
      <c r="D3" s="66" t="s">
        <v>34</v>
      </c>
      <c r="E3" s="67" t="s">
        <v>1</v>
      </c>
      <c r="F3" s="23"/>
      <c r="G3" s="68" t="s">
        <v>35</v>
      </c>
      <c r="H3" s="69" t="s">
        <v>36</v>
      </c>
      <c r="I3" s="69" t="s">
        <v>30</v>
      </c>
      <c r="J3" s="16" t="s">
        <v>37</v>
      </c>
      <c r="K3" s="70" t="s">
        <v>38</v>
      </c>
      <c r="L3" s="70" t="s">
        <v>39</v>
      </c>
      <c r="M3" s="68" t="s">
        <v>40</v>
      </c>
      <c r="N3" s="68" t="s">
        <v>29</v>
      </c>
      <c r="O3" s="69" t="s">
        <v>41</v>
      </c>
      <c r="P3" s="68" t="s">
        <v>36</v>
      </c>
      <c r="Q3" s="89" t="s">
        <v>16</v>
      </c>
      <c r="R3" s="89">
        <v>1</v>
      </c>
      <c r="S3" s="89">
        <v>2</v>
      </c>
      <c r="T3" s="89">
        <v>3</v>
      </c>
      <c r="U3" s="89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22"/>
      <c r="B4" s="102" t="s">
        <v>79</v>
      </c>
      <c r="C4" s="103" t="s">
        <v>80</v>
      </c>
      <c r="D4" s="104" t="s">
        <v>65</v>
      </c>
      <c r="E4" s="113" t="s">
        <v>108</v>
      </c>
      <c r="F4" s="23"/>
      <c r="G4" s="105"/>
      <c r="H4" s="105"/>
      <c r="I4" s="106">
        <v>1</v>
      </c>
      <c r="J4" s="107" t="s">
        <v>98</v>
      </c>
      <c r="K4" s="107">
        <v>7</v>
      </c>
      <c r="L4" s="107"/>
      <c r="M4" s="105">
        <v>1</v>
      </c>
      <c r="N4" s="105"/>
      <c r="O4" s="105"/>
      <c r="P4" s="105">
        <v>1</v>
      </c>
      <c r="Q4" s="109" t="s">
        <v>159</v>
      </c>
      <c r="R4" s="109" t="s">
        <v>100</v>
      </c>
      <c r="S4" s="110" t="s">
        <v>69</v>
      </c>
      <c r="T4" s="110"/>
      <c r="U4" s="110"/>
      <c r="V4" s="108">
        <v>0.4</v>
      </c>
      <c r="W4" s="103" t="s">
        <v>81</v>
      </c>
      <c r="X4" s="109" t="s">
        <v>82</v>
      </c>
      <c r="Y4" s="63"/>
      <c r="Z4" s="63"/>
      <c r="AA4" s="63"/>
      <c r="AB4" s="63"/>
      <c r="AC4" s="63"/>
      <c r="AD4" s="63"/>
    </row>
    <row r="5" spans="1:30" x14ac:dyDescent="0.25">
      <c r="A5" s="22"/>
      <c r="B5" s="102" t="s">
        <v>112</v>
      </c>
      <c r="C5" s="103" t="s">
        <v>113</v>
      </c>
      <c r="D5" s="104" t="s">
        <v>65</v>
      </c>
      <c r="E5" s="113" t="s">
        <v>108</v>
      </c>
      <c r="F5" s="34"/>
      <c r="G5" s="105"/>
      <c r="H5" s="105"/>
      <c r="I5" s="106">
        <v>1</v>
      </c>
      <c r="J5" s="107" t="s">
        <v>77</v>
      </c>
      <c r="K5" s="107">
        <v>7</v>
      </c>
      <c r="L5" s="107"/>
      <c r="M5" s="105">
        <v>1</v>
      </c>
      <c r="N5" s="105"/>
      <c r="O5" s="105"/>
      <c r="P5" s="105"/>
      <c r="Q5" s="109" t="s">
        <v>78</v>
      </c>
      <c r="R5" s="109" t="s">
        <v>78</v>
      </c>
      <c r="S5" s="110"/>
      <c r="T5" s="110"/>
      <c r="U5" s="110"/>
      <c r="V5" s="108">
        <v>0.66700000000000004</v>
      </c>
      <c r="W5" s="103" t="s">
        <v>81</v>
      </c>
      <c r="X5" s="109" t="s">
        <v>114</v>
      </c>
      <c r="Y5" s="63"/>
      <c r="Z5" s="63"/>
      <c r="AA5" s="63"/>
      <c r="AB5" s="63"/>
      <c r="AC5" s="63"/>
      <c r="AD5" s="63"/>
    </row>
    <row r="6" spans="1:30" x14ac:dyDescent="0.25">
      <c r="A6" s="7"/>
      <c r="B6" s="102" t="s">
        <v>153</v>
      </c>
      <c r="C6" s="103" t="s">
        <v>154</v>
      </c>
      <c r="D6" s="104" t="s">
        <v>65</v>
      </c>
      <c r="E6" s="113" t="s">
        <v>108</v>
      </c>
      <c r="F6" s="34"/>
      <c r="G6" s="105"/>
      <c r="H6" s="105"/>
      <c r="I6" s="106">
        <v>1</v>
      </c>
      <c r="J6" s="107" t="s">
        <v>98</v>
      </c>
      <c r="K6" s="107">
        <v>7</v>
      </c>
      <c r="L6" s="107"/>
      <c r="M6" s="105">
        <v>1</v>
      </c>
      <c r="N6" s="105"/>
      <c r="O6" s="105"/>
      <c r="P6" s="105"/>
      <c r="Q6" s="109" t="s">
        <v>70</v>
      </c>
      <c r="R6" s="109" t="s">
        <v>71</v>
      </c>
      <c r="S6" s="110" t="s">
        <v>62</v>
      </c>
      <c r="T6" s="110" t="s">
        <v>100</v>
      </c>
      <c r="U6" s="110"/>
      <c r="V6" s="108">
        <v>0.5</v>
      </c>
      <c r="W6" s="103" t="s">
        <v>111</v>
      </c>
      <c r="X6" s="109" t="s">
        <v>155</v>
      </c>
      <c r="Y6" s="63"/>
      <c r="Z6" s="63"/>
      <c r="AA6" s="63"/>
      <c r="AB6" s="63"/>
      <c r="AC6" s="63"/>
      <c r="AD6" s="63"/>
    </row>
    <row r="7" spans="1:30" x14ac:dyDescent="0.25">
      <c r="A7" s="22"/>
      <c r="B7" s="21" t="s">
        <v>7</v>
      </c>
      <c r="C7" s="16"/>
      <c r="D7" s="15"/>
      <c r="E7" s="92"/>
      <c r="F7" s="100"/>
      <c r="G7" s="17"/>
      <c r="H7" s="17"/>
      <c r="I7" s="17">
        <f>SUM(I4:I6)</f>
        <v>3</v>
      </c>
      <c r="J7" s="16"/>
      <c r="K7" s="16"/>
      <c r="L7" s="16"/>
      <c r="M7" s="17">
        <f t="shared" ref="M7:P7" si="0">SUM(M4:M6)</f>
        <v>3</v>
      </c>
      <c r="N7" s="17"/>
      <c r="O7" s="17"/>
      <c r="P7" s="17">
        <f t="shared" si="0"/>
        <v>1</v>
      </c>
      <c r="Q7" s="71" t="s">
        <v>160</v>
      </c>
      <c r="R7" s="71" t="s">
        <v>101</v>
      </c>
      <c r="S7" s="71" t="s">
        <v>161</v>
      </c>
      <c r="T7" s="71" t="s">
        <v>100</v>
      </c>
      <c r="U7" s="71"/>
      <c r="V7" s="32">
        <v>0.5</v>
      </c>
      <c r="W7" s="93"/>
      <c r="X7" s="71"/>
      <c r="Y7" s="63"/>
      <c r="Z7" s="63"/>
      <c r="AA7" s="63"/>
      <c r="AB7" s="63"/>
      <c r="AC7" s="63"/>
      <c r="AD7" s="63"/>
    </row>
    <row r="8" spans="1:30" x14ac:dyDescent="0.25">
      <c r="A8" s="22"/>
      <c r="B8" s="144" t="s">
        <v>45</v>
      </c>
      <c r="C8" s="88" t="s">
        <v>156</v>
      </c>
      <c r="D8" s="86"/>
      <c r="E8" s="60"/>
      <c r="F8" s="101"/>
      <c r="G8" s="130"/>
      <c r="H8" s="5"/>
      <c r="I8" s="6"/>
      <c r="J8" s="5"/>
      <c r="K8" s="131"/>
      <c r="L8" s="131"/>
      <c r="M8" s="131"/>
      <c r="N8" s="131"/>
      <c r="O8" s="88"/>
      <c r="P8" s="131"/>
      <c r="Q8" s="133"/>
      <c r="R8" s="133"/>
      <c r="S8" s="133"/>
      <c r="T8" s="133"/>
      <c r="U8" s="133"/>
      <c r="V8" s="73"/>
      <c r="W8" s="131"/>
      <c r="X8" s="83"/>
      <c r="Y8" s="63"/>
      <c r="Z8" s="63"/>
      <c r="AA8" s="63"/>
      <c r="AB8" s="63"/>
      <c r="AC8" s="63"/>
      <c r="AD8" s="63"/>
    </row>
    <row r="9" spans="1:30" x14ac:dyDescent="0.25">
      <c r="A9" s="22"/>
      <c r="B9" s="94"/>
      <c r="C9" s="96"/>
      <c r="D9" s="96"/>
      <c r="E9" s="96"/>
      <c r="F9" s="96"/>
      <c r="G9" s="132"/>
      <c r="H9" s="97"/>
      <c r="I9" s="95"/>
      <c r="J9" s="97"/>
      <c r="K9" s="95"/>
      <c r="L9" s="97"/>
      <c r="M9" s="97"/>
      <c r="N9" s="97"/>
      <c r="O9" s="97"/>
      <c r="P9" s="97"/>
      <c r="Q9" s="134"/>
      <c r="R9" s="134"/>
      <c r="S9" s="134"/>
      <c r="T9" s="134"/>
      <c r="U9" s="134"/>
      <c r="V9" s="97"/>
      <c r="W9" s="97"/>
      <c r="X9" s="98"/>
      <c r="Y9" s="63"/>
      <c r="Z9" s="63"/>
      <c r="AA9" s="63"/>
      <c r="AB9" s="63"/>
      <c r="AC9" s="63"/>
      <c r="AD9" s="63"/>
    </row>
    <row r="10" spans="1:30" x14ac:dyDescent="0.25">
      <c r="A10" s="7"/>
      <c r="B10" s="21" t="s">
        <v>75</v>
      </c>
      <c r="C10" s="21" t="s">
        <v>33</v>
      </c>
      <c r="D10" s="15" t="s">
        <v>34</v>
      </c>
      <c r="E10" s="20" t="s">
        <v>1</v>
      </c>
      <c r="F10" s="23"/>
      <c r="G10" s="17" t="s">
        <v>35</v>
      </c>
      <c r="H10" s="14" t="s">
        <v>36</v>
      </c>
      <c r="I10" s="14" t="s">
        <v>30</v>
      </c>
      <c r="J10" s="16" t="s">
        <v>37</v>
      </c>
      <c r="K10" s="16" t="s">
        <v>38</v>
      </c>
      <c r="L10" s="16" t="s">
        <v>39</v>
      </c>
      <c r="M10" s="17" t="s">
        <v>40</v>
      </c>
      <c r="N10" s="17" t="s">
        <v>29</v>
      </c>
      <c r="O10" s="14" t="s">
        <v>41</v>
      </c>
      <c r="P10" s="17" t="s">
        <v>36</v>
      </c>
      <c r="Q10" s="71" t="s">
        <v>16</v>
      </c>
      <c r="R10" s="71">
        <v>1</v>
      </c>
      <c r="S10" s="71">
        <v>2</v>
      </c>
      <c r="T10" s="71">
        <v>3</v>
      </c>
      <c r="U10" s="71" t="s">
        <v>42</v>
      </c>
      <c r="V10" s="16" t="s">
        <v>21</v>
      </c>
      <c r="W10" s="15" t="s">
        <v>43</v>
      </c>
      <c r="X10" s="15" t="s">
        <v>44</v>
      </c>
      <c r="Y10" s="63"/>
      <c r="Z10" s="63"/>
      <c r="AA10" s="63"/>
      <c r="AB10" s="63"/>
      <c r="AC10" s="63"/>
      <c r="AD10" s="63"/>
    </row>
    <row r="11" spans="1:30" x14ac:dyDescent="0.25">
      <c r="A11" s="7"/>
      <c r="B11" s="114" t="s">
        <v>115</v>
      </c>
      <c r="C11" s="115" t="s">
        <v>116</v>
      </c>
      <c r="D11" s="116" t="s">
        <v>65</v>
      </c>
      <c r="E11" s="117" t="s">
        <v>107</v>
      </c>
      <c r="F11" s="23"/>
      <c r="G11" s="118">
        <v>1</v>
      </c>
      <c r="H11" s="119"/>
      <c r="I11" s="119"/>
      <c r="J11" s="120" t="s">
        <v>41</v>
      </c>
      <c r="K11" s="120">
        <v>5</v>
      </c>
      <c r="L11" s="107" t="s">
        <v>157</v>
      </c>
      <c r="M11" s="120">
        <v>1</v>
      </c>
      <c r="N11" s="118"/>
      <c r="O11" s="119">
        <v>2</v>
      </c>
      <c r="P11" s="119"/>
      <c r="Q11" s="125" t="s">
        <v>162</v>
      </c>
      <c r="R11" s="125" t="s">
        <v>71</v>
      </c>
      <c r="S11" s="125"/>
      <c r="T11" s="125" t="s">
        <v>94</v>
      </c>
      <c r="U11" s="125" t="s">
        <v>78</v>
      </c>
      <c r="V11" s="121">
        <v>0.83299999999999996</v>
      </c>
      <c r="W11" s="115" t="s">
        <v>117</v>
      </c>
      <c r="X11" s="122" t="s">
        <v>118</v>
      </c>
      <c r="Y11" s="63"/>
      <c r="Z11" s="63"/>
      <c r="AA11" s="63"/>
      <c r="AB11" s="63"/>
      <c r="AC11" s="63"/>
      <c r="AD11" s="63"/>
    </row>
    <row r="12" spans="1:30" x14ac:dyDescent="0.25">
      <c r="A12" s="7"/>
      <c r="B12" s="114" t="s">
        <v>83</v>
      </c>
      <c r="C12" s="115" t="s">
        <v>84</v>
      </c>
      <c r="D12" s="116" t="s">
        <v>65</v>
      </c>
      <c r="E12" s="117" t="s">
        <v>107</v>
      </c>
      <c r="F12" s="91"/>
      <c r="G12" s="118"/>
      <c r="H12" s="119"/>
      <c r="I12" s="119">
        <v>1</v>
      </c>
      <c r="J12" s="120" t="s">
        <v>41</v>
      </c>
      <c r="K12" s="120">
        <v>4</v>
      </c>
      <c r="L12" s="107" t="s">
        <v>158</v>
      </c>
      <c r="M12" s="120">
        <v>1</v>
      </c>
      <c r="N12" s="118"/>
      <c r="O12" s="119"/>
      <c r="P12" s="119"/>
      <c r="Q12" s="125" t="s">
        <v>119</v>
      </c>
      <c r="R12" s="125"/>
      <c r="S12" s="125" t="s">
        <v>94</v>
      </c>
      <c r="T12" s="125" t="s">
        <v>78</v>
      </c>
      <c r="U12" s="125" t="s">
        <v>62</v>
      </c>
      <c r="V12" s="121">
        <v>0.33300000000000002</v>
      </c>
      <c r="W12" s="115" t="s">
        <v>85</v>
      </c>
      <c r="X12" s="122" t="s">
        <v>86</v>
      </c>
      <c r="Y12" s="63"/>
      <c r="Z12" s="63"/>
      <c r="AA12" s="63"/>
      <c r="AB12" s="63"/>
      <c r="AC12" s="63"/>
      <c r="AD12" s="63"/>
    </row>
    <row r="13" spans="1:30" x14ac:dyDescent="0.25">
      <c r="A13" s="22"/>
      <c r="B13" s="21" t="s">
        <v>7</v>
      </c>
      <c r="C13" s="16"/>
      <c r="D13" s="15"/>
      <c r="E13" s="92"/>
      <c r="F13" s="100"/>
      <c r="G13" s="17"/>
      <c r="H13" s="17"/>
      <c r="I13" s="17">
        <f>SUM(I10:I12)</f>
        <v>1</v>
      </c>
      <c r="J13" s="16"/>
      <c r="K13" s="16"/>
      <c r="L13" s="16"/>
      <c r="M13" s="17">
        <f t="shared" ref="M13" si="1">SUM(M10:M12)</f>
        <v>2</v>
      </c>
      <c r="N13" s="17"/>
      <c r="O13" s="17">
        <v>2</v>
      </c>
      <c r="P13" s="17"/>
      <c r="Q13" s="71" t="s">
        <v>164</v>
      </c>
      <c r="R13" s="71" t="s">
        <v>71</v>
      </c>
      <c r="S13" s="71" t="s">
        <v>94</v>
      </c>
      <c r="T13" s="71" t="s">
        <v>163</v>
      </c>
      <c r="U13" s="71" t="s">
        <v>70</v>
      </c>
      <c r="V13" s="32">
        <v>0.58299999999999996</v>
      </c>
      <c r="W13" s="93"/>
      <c r="X13" s="71"/>
      <c r="Y13" s="63"/>
      <c r="Z13" s="63"/>
      <c r="AA13" s="63"/>
      <c r="AB13" s="63"/>
      <c r="AC13" s="63"/>
      <c r="AD13" s="63"/>
    </row>
    <row r="14" spans="1:30" x14ac:dyDescent="0.25">
      <c r="A14" s="22"/>
      <c r="B14" s="94"/>
      <c r="C14" s="96"/>
      <c r="D14" s="96"/>
      <c r="E14" s="96"/>
      <c r="F14" s="96"/>
      <c r="G14" s="132"/>
      <c r="H14" s="97"/>
      <c r="I14" s="95"/>
      <c r="J14" s="97"/>
      <c r="K14" s="95"/>
      <c r="L14" s="97"/>
      <c r="M14" s="97"/>
      <c r="N14" s="97"/>
      <c r="O14" s="97"/>
      <c r="P14" s="97"/>
      <c r="Q14" s="134"/>
      <c r="R14" s="134"/>
      <c r="S14" s="134"/>
      <c r="T14" s="134"/>
      <c r="U14" s="134"/>
      <c r="V14" s="97"/>
      <c r="W14" s="97"/>
      <c r="X14" s="98"/>
      <c r="Y14" s="63"/>
      <c r="Z14" s="63"/>
      <c r="AA14" s="63"/>
      <c r="AB14" s="63"/>
      <c r="AC14" s="63"/>
      <c r="AD14" s="63"/>
    </row>
    <row r="15" spans="1:30" x14ac:dyDescent="0.25">
      <c r="A15" s="7"/>
      <c r="B15" s="21" t="s">
        <v>76</v>
      </c>
      <c r="C15" s="21" t="s">
        <v>33</v>
      </c>
      <c r="D15" s="15" t="s">
        <v>34</v>
      </c>
      <c r="E15" s="20" t="s">
        <v>1</v>
      </c>
      <c r="F15" s="23"/>
      <c r="G15" s="17" t="s">
        <v>35</v>
      </c>
      <c r="H15" s="14" t="s">
        <v>36</v>
      </c>
      <c r="I15" s="14" t="s">
        <v>30</v>
      </c>
      <c r="J15" s="16" t="s">
        <v>37</v>
      </c>
      <c r="K15" s="16" t="s">
        <v>38</v>
      </c>
      <c r="L15" s="16" t="s">
        <v>39</v>
      </c>
      <c r="M15" s="17" t="s">
        <v>40</v>
      </c>
      <c r="N15" s="17" t="s">
        <v>29</v>
      </c>
      <c r="O15" s="14" t="s">
        <v>41</v>
      </c>
      <c r="P15" s="17" t="s">
        <v>36</v>
      </c>
      <c r="Q15" s="71" t="s">
        <v>16</v>
      </c>
      <c r="R15" s="71">
        <v>1</v>
      </c>
      <c r="S15" s="71">
        <v>2</v>
      </c>
      <c r="T15" s="71">
        <v>3</v>
      </c>
      <c r="U15" s="71" t="s">
        <v>42</v>
      </c>
      <c r="V15" s="16" t="s">
        <v>21</v>
      </c>
      <c r="W15" s="15" t="s">
        <v>43</v>
      </c>
      <c r="X15" s="15" t="s">
        <v>44</v>
      </c>
      <c r="Y15" s="63"/>
      <c r="Z15" s="63"/>
      <c r="AA15" s="63"/>
      <c r="AB15" s="63"/>
      <c r="AC15" s="63"/>
      <c r="AD15" s="63"/>
    </row>
    <row r="16" spans="1:30" x14ac:dyDescent="0.25">
      <c r="A16" s="7"/>
      <c r="B16" s="114" t="s">
        <v>87</v>
      </c>
      <c r="C16" s="115" t="s">
        <v>88</v>
      </c>
      <c r="D16" s="116" t="s">
        <v>65</v>
      </c>
      <c r="E16" s="117" t="s">
        <v>108</v>
      </c>
      <c r="F16" s="91"/>
      <c r="G16" s="118"/>
      <c r="H16" s="119"/>
      <c r="I16" s="119">
        <v>1</v>
      </c>
      <c r="J16" s="120" t="s">
        <v>68</v>
      </c>
      <c r="K16" s="120">
        <v>7</v>
      </c>
      <c r="L16" s="107"/>
      <c r="M16" s="120">
        <v>1</v>
      </c>
      <c r="N16" s="118"/>
      <c r="O16" s="119"/>
      <c r="P16" s="119"/>
      <c r="Q16" s="125" t="s">
        <v>70</v>
      </c>
      <c r="R16" s="125"/>
      <c r="S16" s="125" t="s">
        <v>70</v>
      </c>
      <c r="T16" s="125"/>
      <c r="U16" s="125"/>
      <c r="V16" s="121">
        <v>0.5</v>
      </c>
      <c r="W16" s="115" t="s">
        <v>89</v>
      </c>
      <c r="X16" s="122" t="s">
        <v>90</v>
      </c>
      <c r="Y16" s="63"/>
      <c r="Z16" s="63"/>
      <c r="AA16" s="63"/>
      <c r="AB16" s="63"/>
      <c r="AC16" s="63"/>
      <c r="AD16" s="63"/>
    </row>
    <row r="17" spans="1:30" x14ac:dyDescent="0.25">
      <c r="A17" s="7"/>
      <c r="B17" s="114" t="s">
        <v>91</v>
      </c>
      <c r="C17" s="115" t="s">
        <v>92</v>
      </c>
      <c r="D17" s="116" t="s">
        <v>65</v>
      </c>
      <c r="E17" s="117" t="s">
        <v>108</v>
      </c>
      <c r="F17" s="91"/>
      <c r="G17" s="118">
        <v>1</v>
      </c>
      <c r="H17" s="119"/>
      <c r="I17" s="119"/>
      <c r="J17" s="120" t="s">
        <v>98</v>
      </c>
      <c r="K17" s="120">
        <v>3</v>
      </c>
      <c r="L17" s="107"/>
      <c r="M17" s="120">
        <v>1</v>
      </c>
      <c r="N17" s="118"/>
      <c r="O17" s="119"/>
      <c r="P17" s="119">
        <v>1</v>
      </c>
      <c r="Q17" s="125" t="s">
        <v>99</v>
      </c>
      <c r="R17" s="125"/>
      <c r="S17" s="125" t="s">
        <v>78</v>
      </c>
      <c r="T17" s="125" t="s">
        <v>64</v>
      </c>
      <c r="U17" s="125"/>
      <c r="V17" s="121">
        <v>0.625</v>
      </c>
      <c r="W17" s="115" t="s">
        <v>81</v>
      </c>
      <c r="X17" s="122" t="s">
        <v>93</v>
      </c>
      <c r="Y17" s="63"/>
      <c r="Z17" s="63"/>
      <c r="AA17" s="63"/>
      <c r="AB17" s="63"/>
      <c r="AC17" s="63"/>
      <c r="AD17" s="63"/>
    </row>
    <row r="18" spans="1:30" x14ac:dyDescent="0.25">
      <c r="A18" s="22"/>
      <c r="B18" s="21" t="s">
        <v>7</v>
      </c>
      <c r="C18" s="16"/>
      <c r="D18" s="15"/>
      <c r="E18" s="92"/>
      <c r="F18" s="100"/>
      <c r="G18" s="17"/>
      <c r="H18" s="17"/>
      <c r="I18" s="17">
        <f>SUM(I15:I17)</f>
        <v>1</v>
      </c>
      <c r="J18" s="16"/>
      <c r="K18" s="16"/>
      <c r="L18" s="16"/>
      <c r="M18" s="17">
        <f t="shared" ref="M18:P18" si="2">SUM(M15:M17)</f>
        <v>2</v>
      </c>
      <c r="N18" s="17"/>
      <c r="O18" s="17"/>
      <c r="P18" s="17">
        <f t="shared" si="2"/>
        <v>1</v>
      </c>
      <c r="Q18" s="71" t="s">
        <v>164</v>
      </c>
      <c r="R18" s="71"/>
      <c r="S18" s="71" t="s">
        <v>165</v>
      </c>
      <c r="T18" s="71" t="s">
        <v>64</v>
      </c>
      <c r="U18" s="71"/>
      <c r="V18" s="32">
        <v>0.58299999999999996</v>
      </c>
      <c r="W18" s="93"/>
      <c r="X18" s="71"/>
      <c r="Y18" s="63"/>
      <c r="Z18" s="63"/>
      <c r="AA18" s="63"/>
      <c r="AB18" s="63"/>
      <c r="AC18" s="63"/>
      <c r="AD18" s="63"/>
    </row>
    <row r="19" spans="1:30" x14ac:dyDescent="0.25">
      <c r="A19" s="22"/>
      <c r="B19" s="94"/>
      <c r="C19" s="96"/>
      <c r="D19" s="96"/>
      <c r="E19" s="96"/>
      <c r="F19" s="96"/>
      <c r="G19" s="132"/>
      <c r="H19" s="97"/>
      <c r="I19" s="95"/>
      <c r="J19" s="97"/>
      <c r="K19" s="95"/>
      <c r="L19" s="97"/>
      <c r="M19" s="97"/>
      <c r="N19" s="97"/>
      <c r="O19" s="97"/>
      <c r="P19" s="97"/>
      <c r="Q19" s="134"/>
      <c r="R19" s="134"/>
      <c r="S19" s="134"/>
      <c r="T19" s="134"/>
      <c r="U19" s="134"/>
      <c r="V19" s="97"/>
      <c r="W19" s="97"/>
      <c r="X19" s="98"/>
      <c r="Y19" s="63"/>
      <c r="Z19" s="63"/>
      <c r="AA19" s="63"/>
      <c r="AB19" s="63"/>
      <c r="AC19" s="63"/>
      <c r="AD19" s="63"/>
    </row>
    <row r="20" spans="1:30" x14ac:dyDescent="0.25">
      <c r="A20" s="22"/>
      <c r="B20" s="56"/>
      <c r="C20" s="34"/>
      <c r="D20" s="23"/>
      <c r="E20" s="147"/>
      <c r="F20" s="56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90"/>
      <c r="R20" s="90"/>
      <c r="S20" s="90"/>
      <c r="T20" s="90"/>
      <c r="U20" s="90"/>
      <c r="V20" s="34"/>
      <c r="W20" s="56"/>
      <c r="X20" s="34"/>
      <c r="Y20" s="63"/>
      <c r="Z20" s="63"/>
      <c r="AA20" s="63"/>
      <c r="AB20" s="63"/>
      <c r="AC20" s="63"/>
      <c r="AD20" s="63"/>
    </row>
    <row r="21" spans="1:30" x14ac:dyDescent="0.25">
      <c r="A21" s="22"/>
      <c r="B21" s="56"/>
      <c r="C21" s="34"/>
      <c r="D21" s="23"/>
      <c r="E21" s="147"/>
      <c r="F21" s="56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90"/>
      <c r="R21" s="90"/>
      <c r="S21" s="90"/>
      <c r="T21" s="90"/>
      <c r="U21" s="90"/>
      <c r="V21" s="34"/>
      <c r="W21" s="56"/>
      <c r="X21" s="34"/>
      <c r="Y21" s="63"/>
      <c r="Z21" s="63"/>
      <c r="AA21" s="63"/>
      <c r="AB21" s="63"/>
      <c r="AC21" s="63"/>
      <c r="AD21" s="63"/>
    </row>
    <row r="22" spans="1:30" x14ac:dyDescent="0.25">
      <c r="A22" s="22"/>
      <c r="B22" s="56"/>
      <c r="C22" s="34"/>
      <c r="D22" s="23"/>
      <c r="E22" s="147"/>
      <c r="F22" s="56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90"/>
      <c r="R22" s="90"/>
      <c r="S22" s="90"/>
      <c r="T22" s="90"/>
      <c r="U22" s="90"/>
      <c r="V22" s="34"/>
      <c r="W22" s="56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6"/>
      <c r="C23" s="34"/>
      <c r="D23" s="23"/>
      <c r="E23" s="147"/>
      <c r="F23" s="56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90"/>
      <c r="R23" s="90"/>
      <c r="S23" s="90"/>
      <c r="T23" s="90"/>
      <c r="U23" s="90"/>
      <c r="V23" s="34"/>
      <c r="W23" s="56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6"/>
      <c r="C24" s="34"/>
      <c r="D24" s="56"/>
      <c r="E24" s="147"/>
      <c r="F24" s="56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90"/>
      <c r="R24" s="90"/>
      <c r="S24" s="90"/>
      <c r="T24" s="90"/>
      <c r="U24" s="90"/>
      <c r="V24" s="34"/>
      <c r="W24" s="56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6"/>
      <c r="C25" s="34"/>
      <c r="D25" s="23"/>
      <c r="E25" s="147"/>
      <c r="F25" s="56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90"/>
      <c r="R25" s="90"/>
      <c r="S25" s="90"/>
      <c r="T25" s="90"/>
      <c r="U25" s="90"/>
      <c r="V25" s="34"/>
      <c r="W25" s="56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6"/>
      <c r="C26" s="34"/>
      <c r="D26" s="23"/>
      <c r="E26" s="147"/>
      <c r="F26" s="56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90"/>
      <c r="R26" s="90"/>
      <c r="S26" s="90"/>
      <c r="T26" s="90"/>
      <c r="U26" s="90"/>
      <c r="V26" s="34"/>
      <c r="W26" s="56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6"/>
      <c r="C27" s="34"/>
      <c r="D27" s="23"/>
      <c r="E27" s="147"/>
      <c r="F27" s="56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90"/>
      <c r="R27" s="90"/>
      <c r="S27" s="90"/>
      <c r="T27" s="90"/>
      <c r="U27" s="90"/>
      <c r="V27" s="34"/>
      <c r="W27" s="56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6"/>
      <c r="C28" s="34"/>
      <c r="D28" s="23"/>
      <c r="E28" s="87"/>
      <c r="F28" s="56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90"/>
      <c r="R28" s="90"/>
      <c r="S28" s="90"/>
      <c r="T28" s="90"/>
      <c r="U28" s="90"/>
      <c r="V28" s="34"/>
      <c r="W28" s="56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6"/>
      <c r="C29" s="34"/>
      <c r="D29" s="56"/>
      <c r="E29" s="87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90"/>
      <c r="R29" s="90"/>
      <c r="S29" s="90"/>
      <c r="T29" s="90"/>
      <c r="U29" s="90"/>
      <c r="V29" s="34"/>
      <c r="W29" s="56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150"/>
      <c r="R30" s="150"/>
      <c r="S30" s="150"/>
      <c r="T30" s="150"/>
      <c r="U30" s="150"/>
      <c r="V30" s="56"/>
      <c r="W30" s="56"/>
      <c r="X30" s="56"/>
      <c r="Y30" s="63"/>
      <c r="Z30" s="63"/>
      <c r="AA30" s="63"/>
      <c r="AB30" s="63"/>
      <c r="AC30" s="63"/>
      <c r="AD30" s="63"/>
    </row>
    <row r="31" spans="1:30" x14ac:dyDescent="0.25">
      <c r="A31" s="22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150"/>
      <c r="R31" s="150"/>
      <c r="S31" s="150"/>
      <c r="T31" s="150"/>
      <c r="U31" s="150"/>
      <c r="V31" s="56"/>
      <c r="W31" s="56"/>
      <c r="X31" s="56"/>
      <c r="Y31" s="63"/>
      <c r="Z31" s="63"/>
      <c r="AA31" s="63"/>
      <c r="AB31" s="63"/>
      <c r="AC31" s="63"/>
      <c r="AD31" s="63"/>
    </row>
    <row r="32" spans="1:30" x14ac:dyDescent="0.25">
      <c r="A32" s="22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150"/>
      <c r="R32" s="150"/>
      <c r="S32" s="150"/>
      <c r="T32" s="150"/>
      <c r="U32" s="150"/>
      <c r="V32" s="56"/>
      <c r="W32" s="56"/>
      <c r="X32" s="56"/>
      <c r="Y32" s="63"/>
      <c r="Z32" s="63"/>
      <c r="AA32" s="63"/>
      <c r="AB32" s="63"/>
      <c r="AC32" s="63"/>
      <c r="AD32" s="63"/>
    </row>
    <row r="33" spans="1:30" x14ac:dyDescent="0.25">
      <c r="A33" s="22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150"/>
      <c r="R33" s="150"/>
      <c r="S33" s="150"/>
      <c r="T33" s="150"/>
      <c r="U33" s="150"/>
      <c r="V33" s="56"/>
      <c r="W33" s="56"/>
      <c r="X33" s="56"/>
      <c r="Y33" s="63"/>
      <c r="Z33" s="63"/>
      <c r="AA33" s="63"/>
      <c r="AB33" s="63"/>
      <c r="AC33" s="63"/>
      <c r="AD33" s="63"/>
    </row>
    <row r="34" spans="1:30" x14ac:dyDescent="0.25">
      <c r="A34" s="22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150"/>
      <c r="R34" s="150"/>
      <c r="S34" s="150"/>
      <c r="T34" s="150"/>
      <c r="U34" s="150"/>
      <c r="V34" s="56"/>
      <c r="W34" s="56"/>
      <c r="X34" s="56"/>
      <c r="Y34" s="63"/>
      <c r="Z34" s="63"/>
      <c r="AA34" s="63"/>
      <c r="AB34" s="63"/>
      <c r="AC34" s="63"/>
      <c r="AD34" s="63"/>
    </row>
    <row r="35" spans="1:30" x14ac:dyDescent="0.25">
      <c r="A35" s="22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150"/>
      <c r="R35" s="150"/>
      <c r="S35" s="150"/>
      <c r="T35" s="150"/>
      <c r="U35" s="150"/>
      <c r="V35" s="56"/>
      <c r="W35" s="56"/>
      <c r="X35" s="56"/>
      <c r="Y35" s="63"/>
      <c r="Z35" s="63"/>
      <c r="AA35" s="63"/>
      <c r="AB35" s="63"/>
      <c r="AC35" s="63"/>
      <c r="AD35" s="63"/>
    </row>
    <row r="36" spans="1:30" x14ac:dyDescent="0.25">
      <c r="A36" s="22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150"/>
      <c r="R36" s="150"/>
      <c r="S36" s="150"/>
      <c r="T36" s="150"/>
      <c r="U36" s="150"/>
      <c r="V36" s="56"/>
      <c r="W36" s="56"/>
      <c r="X36" s="56"/>
      <c r="Y36" s="63"/>
      <c r="Z36" s="63"/>
      <c r="AA36" s="63"/>
      <c r="AB36" s="63"/>
      <c r="AC36" s="63"/>
      <c r="AD36" s="63"/>
    </row>
    <row r="37" spans="1:30" x14ac:dyDescent="0.25">
      <c r="A37" s="22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150"/>
      <c r="R37" s="150"/>
      <c r="S37" s="150"/>
      <c r="T37" s="150"/>
      <c r="U37" s="150"/>
      <c r="V37" s="56"/>
      <c r="W37" s="56"/>
      <c r="X37" s="56"/>
      <c r="Y37" s="63"/>
      <c r="Z37" s="63"/>
      <c r="AA37" s="63"/>
      <c r="AB37" s="63"/>
      <c r="AC37" s="63"/>
      <c r="AD37" s="63"/>
    </row>
    <row r="38" spans="1:30" x14ac:dyDescent="0.25">
      <c r="A38" s="22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150"/>
      <c r="R38" s="150"/>
      <c r="S38" s="150"/>
      <c r="T38" s="150"/>
      <c r="U38" s="150"/>
      <c r="V38" s="56"/>
      <c r="W38" s="56"/>
      <c r="X38" s="56"/>
      <c r="Y38" s="63"/>
      <c r="Z38" s="63"/>
      <c r="AA38" s="63"/>
      <c r="AB38" s="63"/>
      <c r="AC38" s="63"/>
      <c r="AD38" s="63"/>
    </row>
    <row r="39" spans="1:30" x14ac:dyDescent="0.25">
      <c r="A39" s="22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150"/>
      <c r="R39" s="150"/>
      <c r="S39" s="150"/>
      <c r="T39" s="150"/>
      <c r="U39" s="150"/>
      <c r="V39" s="56"/>
      <c r="W39" s="148"/>
      <c r="X39" s="56"/>
      <c r="Y39" s="63"/>
      <c r="Z39" s="63"/>
      <c r="AA39" s="63"/>
      <c r="AB39" s="63"/>
      <c r="AC39" s="63"/>
      <c r="AD39" s="63"/>
    </row>
    <row r="40" spans="1:30" x14ac:dyDescent="0.25">
      <c r="A40" s="22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150"/>
      <c r="R40" s="150"/>
      <c r="S40" s="150"/>
      <c r="T40" s="150"/>
      <c r="U40" s="150"/>
      <c r="V40" s="56"/>
      <c r="W40" s="34"/>
      <c r="X40" s="56"/>
      <c r="Y40" s="63"/>
      <c r="Z40" s="63"/>
      <c r="AA40" s="63"/>
      <c r="AB40" s="63"/>
      <c r="AC40" s="63"/>
      <c r="AD40" s="63"/>
    </row>
    <row r="41" spans="1:30" x14ac:dyDescent="0.25">
      <c r="A41" s="22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150"/>
      <c r="R41" s="150"/>
      <c r="S41" s="150"/>
      <c r="T41" s="150"/>
      <c r="U41" s="150"/>
      <c r="V41" s="56"/>
      <c r="W41" s="149"/>
      <c r="X41" s="56"/>
      <c r="Y41" s="63"/>
      <c r="Z41" s="63"/>
      <c r="AA41" s="63"/>
      <c r="AB41" s="63"/>
      <c r="AC41" s="63"/>
      <c r="AD41" s="63"/>
    </row>
    <row r="42" spans="1:30" x14ac:dyDescent="0.25">
      <c r="A42" s="22"/>
      <c r="B42" s="56"/>
      <c r="C42" s="34"/>
      <c r="D42" s="56"/>
      <c r="E42" s="87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90"/>
      <c r="R42" s="90"/>
      <c r="S42" s="90"/>
      <c r="T42" s="90"/>
      <c r="U42" s="90"/>
      <c r="V42" s="34"/>
      <c r="W42" s="56"/>
      <c r="X42" s="34"/>
      <c r="Y42" s="63"/>
      <c r="Z42" s="63"/>
      <c r="AA42" s="63"/>
      <c r="AB42" s="63"/>
      <c r="AC42" s="63"/>
      <c r="AD42" s="63"/>
    </row>
    <row r="43" spans="1:30" x14ac:dyDescent="0.25">
      <c r="A43" s="22"/>
      <c r="B43" s="56"/>
      <c r="C43" s="34"/>
      <c r="D43" s="56"/>
      <c r="E43" s="87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90"/>
      <c r="R43" s="90"/>
      <c r="S43" s="90"/>
      <c r="T43" s="90"/>
      <c r="U43" s="90"/>
      <c r="V43" s="34"/>
      <c r="W43" s="56"/>
      <c r="X43" s="34"/>
      <c r="Y43" s="63"/>
      <c r="Z43" s="63"/>
      <c r="AA43" s="63"/>
      <c r="AB43" s="63"/>
      <c r="AC43" s="63"/>
      <c r="AD43" s="63"/>
    </row>
    <row r="44" spans="1:30" x14ac:dyDescent="0.25">
      <c r="A44" s="22"/>
      <c r="B44" s="56"/>
      <c r="C44" s="34"/>
      <c r="D44" s="56"/>
      <c r="E44" s="87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90"/>
      <c r="R44" s="90"/>
      <c r="S44" s="90"/>
      <c r="T44" s="90"/>
      <c r="U44" s="90"/>
      <c r="V44" s="34"/>
      <c r="W44" s="56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6"/>
      <c r="C45" s="34"/>
      <c r="D45" s="56"/>
      <c r="E45" s="87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90"/>
      <c r="R45" s="90"/>
      <c r="S45" s="90"/>
      <c r="T45" s="90"/>
      <c r="U45" s="90"/>
      <c r="V45" s="34"/>
      <c r="W45" s="56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6"/>
      <c r="C46" s="34"/>
      <c r="D46" s="56"/>
      <c r="E46" s="87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90"/>
      <c r="R46" s="90"/>
      <c r="S46" s="90"/>
      <c r="T46" s="90"/>
      <c r="U46" s="90"/>
      <c r="V46" s="34"/>
      <c r="W46" s="56"/>
      <c r="X46" s="34"/>
      <c r="Y46" s="63"/>
      <c r="Z46" s="63"/>
      <c r="AA46" s="63"/>
      <c r="AB46" s="63"/>
      <c r="AC46" s="63"/>
      <c r="AD46" s="63"/>
    </row>
    <row r="47" spans="1:30" x14ac:dyDescent="0.25">
      <c r="A47" s="22"/>
      <c r="B47" s="56"/>
      <c r="C47" s="34"/>
      <c r="D47" s="56"/>
      <c r="E47" s="87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90"/>
      <c r="R47" s="90"/>
      <c r="S47" s="90"/>
      <c r="T47" s="90"/>
      <c r="U47" s="90"/>
      <c r="V47" s="34"/>
      <c r="W47" s="56"/>
      <c r="X47" s="34"/>
      <c r="Y47" s="63"/>
      <c r="Z47" s="63"/>
      <c r="AA47" s="63"/>
      <c r="AB47" s="63"/>
      <c r="AC47" s="63"/>
      <c r="AD47" s="63"/>
    </row>
    <row r="48" spans="1:30" x14ac:dyDescent="0.25">
      <c r="A48" s="22"/>
      <c r="B48" s="56"/>
      <c r="C48" s="34"/>
      <c r="D48" s="56"/>
      <c r="E48" s="87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90"/>
      <c r="R48" s="90"/>
      <c r="S48" s="90"/>
      <c r="T48" s="90"/>
      <c r="U48" s="90"/>
      <c r="V48" s="34"/>
      <c r="W48" s="56"/>
      <c r="X48" s="34"/>
      <c r="Y48" s="63"/>
      <c r="Z48" s="63"/>
      <c r="AA48" s="63"/>
      <c r="AB48" s="63"/>
      <c r="AC48" s="63"/>
      <c r="AD48" s="63"/>
    </row>
    <row r="49" spans="1:30" x14ac:dyDescent="0.25">
      <c r="A49" s="22"/>
      <c r="B49" s="56"/>
      <c r="C49" s="34"/>
      <c r="D49" s="56"/>
      <c r="E49" s="87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90"/>
      <c r="R49" s="90"/>
      <c r="S49" s="90"/>
      <c r="T49" s="90"/>
      <c r="U49" s="90"/>
      <c r="V49" s="34"/>
      <c r="W49" s="56"/>
      <c r="X49" s="34"/>
      <c r="Y49" s="63"/>
      <c r="Z49" s="63"/>
      <c r="AA49" s="63"/>
      <c r="AB49" s="63"/>
      <c r="AC49" s="63"/>
      <c r="AD49" s="63"/>
    </row>
    <row r="50" spans="1:30" x14ac:dyDescent="0.25">
      <c r="A50" s="22"/>
      <c r="B50" s="56"/>
      <c r="C50" s="34"/>
      <c r="D50" s="56"/>
      <c r="E50" s="87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90"/>
      <c r="R50" s="90"/>
      <c r="S50" s="90"/>
      <c r="T50" s="90"/>
      <c r="U50" s="90"/>
      <c r="V50" s="34"/>
      <c r="W50" s="56"/>
      <c r="X50" s="34"/>
      <c r="Y50" s="63"/>
      <c r="Z50" s="63"/>
      <c r="AA50" s="63"/>
      <c r="AB50" s="63"/>
      <c r="AC50" s="63"/>
      <c r="AD50" s="63"/>
    </row>
    <row r="51" spans="1:30" x14ac:dyDescent="0.25">
      <c r="A51" s="22"/>
      <c r="B51" s="56"/>
      <c r="C51" s="34"/>
      <c r="D51" s="56"/>
      <c r="E51" s="87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90"/>
      <c r="R51" s="90"/>
      <c r="S51" s="90"/>
      <c r="T51" s="90"/>
      <c r="U51" s="90"/>
      <c r="V51" s="34"/>
      <c r="W51" s="56"/>
      <c r="X51" s="34"/>
      <c r="Y51" s="63"/>
      <c r="Z51" s="63"/>
      <c r="AA51" s="63"/>
      <c r="AB51" s="63"/>
      <c r="AC51" s="63"/>
      <c r="AD51" s="63"/>
    </row>
    <row r="52" spans="1:30" x14ac:dyDescent="0.25">
      <c r="A52" s="22"/>
      <c r="B52" s="56"/>
      <c r="C52" s="34"/>
      <c r="D52" s="56"/>
      <c r="E52" s="87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90"/>
      <c r="R52" s="90"/>
      <c r="S52" s="90"/>
      <c r="T52" s="90"/>
      <c r="U52" s="90"/>
      <c r="V52" s="34"/>
      <c r="W52" s="56"/>
      <c r="X52" s="34"/>
      <c r="Y52" s="63"/>
      <c r="Z52" s="63"/>
      <c r="AA52" s="63"/>
      <c r="AB52" s="63"/>
      <c r="AC52" s="63"/>
      <c r="AD52" s="63"/>
    </row>
    <row r="53" spans="1:30" x14ac:dyDescent="0.25">
      <c r="A53" s="22"/>
      <c r="B53" s="56"/>
      <c r="C53" s="34"/>
      <c r="D53" s="56"/>
      <c r="E53" s="87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90"/>
      <c r="R53" s="90"/>
      <c r="S53" s="90"/>
      <c r="T53" s="90"/>
      <c r="U53" s="90"/>
      <c r="V53" s="34"/>
      <c r="W53" s="56"/>
      <c r="X53" s="34"/>
      <c r="Y53" s="63"/>
      <c r="Z53" s="63"/>
      <c r="AA53" s="63"/>
      <c r="AB53" s="63"/>
      <c r="AC53" s="63"/>
      <c r="AD53" s="63"/>
    </row>
    <row r="54" spans="1:30" x14ac:dyDescent="0.25">
      <c r="A54" s="22"/>
      <c r="B54" s="56"/>
      <c r="C54" s="34"/>
      <c r="D54" s="56"/>
      <c r="E54" s="56"/>
      <c r="F54" s="23"/>
      <c r="G54" s="34"/>
      <c r="H54" s="34"/>
      <c r="I54" s="34"/>
      <c r="J54" s="23"/>
      <c r="K54" s="23"/>
      <c r="L54" s="23"/>
      <c r="M54" s="23"/>
      <c r="N54" s="55"/>
      <c r="O54" s="55"/>
      <c r="P54" s="23"/>
      <c r="Q54" s="138"/>
      <c r="R54" s="138"/>
      <c r="S54" s="138"/>
      <c r="T54" s="138"/>
      <c r="U54" s="138"/>
      <c r="V54" s="23"/>
      <c r="W54" s="56"/>
      <c r="X54" s="23"/>
      <c r="Y54" s="63"/>
      <c r="Z54" s="63"/>
      <c r="AA54" s="63"/>
      <c r="AB54" s="63"/>
      <c r="AC54" s="63"/>
      <c r="AD54" s="63"/>
    </row>
    <row r="55" spans="1:30" x14ac:dyDescent="0.25">
      <c r="A55" s="22"/>
      <c r="B55" s="56"/>
      <c r="C55" s="34"/>
      <c r="D55" s="56"/>
      <c r="E55" s="56"/>
      <c r="F55" s="23"/>
      <c r="G55" s="34"/>
      <c r="H55" s="34"/>
      <c r="I55" s="34"/>
      <c r="J55" s="23"/>
      <c r="K55" s="23"/>
      <c r="L55" s="23"/>
      <c r="M55" s="23"/>
      <c r="N55" s="55"/>
      <c r="O55" s="55"/>
      <c r="P55" s="23"/>
      <c r="Q55" s="138"/>
      <c r="R55" s="138"/>
      <c r="S55" s="138"/>
      <c r="T55" s="138"/>
      <c r="U55" s="138"/>
      <c r="V55" s="23"/>
      <c r="W55" s="56"/>
      <c r="X55" s="23"/>
      <c r="Y55" s="63"/>
      <c r="Z55" s="63"/>
      <c r="AA55" s="63"/>
      <c r="AB55" s="63"/>
      <c r="AC55" s="63"/>
      <c r="AD55" s="63"/>
    </row>
    <row r="56" spans="1:30" x14ac:dyDescent="0.25">
      <c r="A56" s="22"/>
      <c r="B56" s="56"/>
      <c r="C56" s="34"/>
      <c r="D56" s="56"/>
      <c r="E56" s="56"/>
      <c r="F56" s="23"/>
      <c r="G56" s="34"/>
      <c r="H56" s="34"/>
      <c r="I56" s="34"/>
      <c r="J56" s="23"/>
      <c r="K56" s="23"/>
      <c r="L56" s="23"/>
      <c r="M56" s="23"/>
      <c r="N56" s="55"/>
      <c r="O56" s="55"/>
      <c r="P56" s="23"/>
      <c r="Q56" s="138"/>
      <c r="R56" s="138"/>
      <c r="S56" s="138"/>
      <c r="T56" s="138"/>
      <c r="U56" s="138"/>
      <c r="V56" s="23"/>
      <c r="W56" s="56"/>
      <c r="X56" s="23"/>
      <c r="Y56" s="63"/>
      <c r="Z56" s="63"/>
      <c r="AA56" s="63"/>
      <c r="AB56" s="63"/>
      <c r="AC56" s="63"/>
      <c r="AD56" s="63"/>
    </row>
    <row r="57" spans="1:30" x14ac:dyDescent="0.25">
      <c r="A57" s="22"/>
      <c r="B57" s="56"/>
      <c r="C57" s="34"/>
      <c r="D57" s="56"/>
      <c r="E57" s="56"/>
      <c r="F57" s="23"/>
      <c r="G57" s="34"/>
      <c r="H57" s="34"/>
      <c r="I57" s="34"/>
      <c r="J57" s="23"/>
      <c r="K57" s="23"/>
      <c r="L57" s="23"/>
      <c r="M57" s="23"/>
      <c r="N57" s="55"/>
      <c r="O57" s="55"/>
      <c r="P57" s="23"/>
      <c r="Q57" s="138"/>
      <c r="R57" s="138"/>
      <c r="S57" s="138"/>
      <c r="T57" s="138"/>
      <c r="U57" s="138"/>
      <c r="V57" s="23"/>
      <c r="W57" s="56"/>
      <c r="X57" s="23"/>
      <c r="Y57" s="63"/>
      <c r="Z57" s="63"/>
      <c r="AA57" s="63"/>
      <c r="AB57" s="63"/>
      <c r="AC57" s="63"/>
      <c r="AD57" s="63"/>
    </row>
    <row r="58" spans="1:30" x14ac:dyDescent="0.25">
      <c r="A58" s="22"/>
      <c r="B58" s="56"/>
      <c r="C58" s="34"/>
      <c r="D58" s="56"/>
      <c r="E58" s="56"/>
      <c r="F58" s="23"/>
      <c r="G58" s="34"/>
      <c r="H58" s="34"/>
      <c r="I58" s="34"/>
      <c r="J58" s="23"/>
      <c r="K58" s="23"/>
      <c r="L58" s="23"/>
      <c r="M58" s="23"/>
      <c r="N58" s="55"/>
      <c r="O58" s="55"/>
      <c r="P58" s="23"/>
      <c r="Q58" s="138"/>
      <c r="R58" s="138"/>
      <c r="S58" s="138"/>
      <c r="T58" s="138"/>
      <c r="U58" s="138"/>
      <c r="V58" s="23"/>
      <c r="W58" s="56"/>
      <c r="X58" s="23"/>
      <c r="Y58" s="63"/>
      <c r="Z58" s="63"/>
      <c r="AA58" s="63"/>
      <c r="AB58" s="63"/>
      <c r="AC58" s="63"/>
      <c r="AD58" s="63"/>
    </row>
    <row r="59" spans="1:30" x14ac:dyDescent="0.25">
      <c r="A59" s="22"/>
      <c r="B59" s="56"/>
      <c r="C59" s="34"/>
      <c r="D59" s="56"/>
      <c r="E59" s="56"/>
      <c r="F59" s="23"/>
      <c r="G59" s="34"/>
      <c r="H59" s="34"/>
      <c r="I59" s="34"/>
      <c r="J59" s="23"/>
      <c r="K59" s="23"/>
      <c r="L59" s="23"/>
      <c r="M59" s="23"/>
      <c r="N59" s="55"/>
      <c r="O59" s="55"/>
      <c r="P59" s="23"/>
      <c r="Q59" s="138"/>
      <c r="R59" s="138"/>
      <c r="S59" s="138"/>
      <c r="T59" s="138"/>
      <c r="U59" s="138"/>
      <c r="V59" s="23"/>
      <c r="W59" s="56"/>
      <c r="X59" s="23"/>
      <c r="Y59" s="63"/>
      <c r="Z59" s="63"/>
      <c r="AA59" s="63"/>
      <c r="AB59" s="63"/>
      <c r="AC59" s="63"/>
      <c r="AD59" s="63"/>
    </row>
    <row r="67" spans="1:24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 s="127"/>
      <c r="R67" s="127"/>
      <c r="S67" s="127"/>
      <c r="T67" s="127"/>
      <c r="U67" s="127"/>
      <c r="V67"/>
      <c r="W67"/>
      <c r="X67"/>
    </row>
    <row r="69" spans="1:24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 s="127"/>
      <c r="R69" s="127"/>
      <c r="S69" s="127"/>
      <c r="T69" s="127"/>
      <c r="U69" s="127"/>
      <c r="V69"/>
      <c r="W69"/>
      <c r="X69"/>
    </row>
    <row r="70" spans="1:24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 s="127"/>
      <c r="R70" s="127"/>
      <c r="S70" s="127"/>
      <c r="T70" s="127"/>
      <c r="U70" s="127"/>
      <c r="V70"/>
      <c r="W70"/>
      <c r="X70"/>
    </row>
    <row r="71" spans="1:24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127"/>
      <c r="R71" s="127"/>
      <c r="S71" s="127"/>
      <c r="T71" s="127"/>
      <c r="U71" s="127"/>
      <c r="V71"/>
      <c r="W71"/>
      <c r="X71"/>
    </row>
    <row r="72" spans="1:24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127"/>
      <c r="R72" s="127"/>
      <c r="S72" s="127"/>
      <c r="T72" s="127"/>
      <c r="U72" s="127"/>
      <c r="V72"/>
      <c r="W72"/>
      <c r="X72"/>
    </row>
    <row r="73" spans="1:24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127"/>
      <c r="R73" s="127"/>
      <c r="S73" s="127"/>
      <c r="T73" s="127"/>
      <c r="U73" s="127"/>
      <c r="V73"/>
      <c r="W73"/>
      <c r="X73"/>
    </row>
    <row r="74" spans="1:24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127"/>
      <c r="R74" s="127"/>
      <c r="S74" s="127"/>
      <c r="T74" s="127"/>
      <c r="U74" s="127"/>
      <c r="V74"/>
      <c r="W74"/>
      <c r="X74"/>
    </row>
    <row r="75" spans="1:24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127"/>
      <c r="R75" s="127"/>
      <c r="S75" s="127"/>
      <c r="T75" s="127"/>
      <c r="U75" s="127"/>
      <c r="V75"/>
      <c r="W75"/>
      <c r="X75"/>
    </row>
    <row r="76" spans="1:24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127"/>
      <c r="R76" s="127"/>
      <c r="S76" s="127"/>
      <c r="T76" s="127"/>
      <c r="U76" s="127"/>
      <c r="V76"/>
      <c r="W76"/>
      <c r="X76"/>
    </row>
    <row r="77" spans="1:24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127"/>
      <c r="R77" s="127"/>
      <c r="S77" s="127"/>
      <c r="T77" s="127"/>
      <c r="U77" s="127"/>
      <c r="V77"/>
      <c r="W77"/>
      <c r="X77"/>
    </row>
    <row r="78" spans="1:24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127"/>
      <c r="R78" s="127"/>
      <c r="S78" s="127"/>
      <c r="T78" s="127"/>
      <c r="U78" s="127"/>
      <c r="V78"/>
      <c r="W78"/>
      <c r="X78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127"/>
      <c r="R79" s="127"/>
      <c r="S79" s="127"/>
      <c r="T79" s="127"/>
      <c r="U79" s="127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127"/>
      <c r="R80" s="127"/>
      <c r="S80" s="127"/>
      <c r="T80" s="127"/>
      <c r="U80" s="127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127"/>
      <c r="R81" s="127"/>
      <c r="S81" s="127"/>
      <c r="T81" s="127"/>
      <c r="U81" s="127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127"/>
      <c r="R82" s="127"/>
      <c r="S82" s="127"/>
      <c r="T82" s="127"/>
      <c r="U82" s="127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127"/>
      <c r="R83" s="127"/>
      <c r="S83" s="127"/>
      <c r="T83" s="127"/>
      <c r="U83" s="127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127"/>
      <c r="R84" s="127"/>
      <c r="S84" s="127"/>
      <c r="T84" s="127"/>
      <c r="U84" s="127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127"/>
      <c r="R85" s="127"/>
      <c r="S85" s="127"/>
      <c r="T85" s="127"/>
      <c r="U85" s="127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127"/>
      <c r="R86" s="127"/>
      <c r="S86" s="127"/>
      <c r="T86" s="127"/>
      <c r="U86" s="127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127"/>
      <c r="R87" s="127"/>
      <c r="S87" s="127"/>
      <c r="T87" s="127"/>
      <c r="U87" s="127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127"/>
      <c r="R88" s="127"/>
      <c r="S88" s="127"/>
      <c r="T88" s="127"/>
      <c r="U88" s="127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127"/>
      <c r="R89" s="127"/>
      <c r="S89" s="127"/>
      <c r="T89" s="127"/>
      <c r="U89" s="127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127"/>
      <c r="R90" s="127"/>
      <c r="S90" s="127"/>
      <c r="T90" s="127"/>
      <c r="U90" s="127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127"/>
      <c r="R91" s="127"/>
      <c r="S91" s="127"/>
      <c r="T91" s="127"/>
      <c r="U91" s="127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127"/>
      <c r="R92" s="127"/>
      <c r="S92" s="127"/>
      <c r="T92" s="127"/>
      <c r="U92" s="127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127"/>
      <c r="R93" s="127"/>
      <c r="S93" s="127"/>
      <c r="T93" s="127"/>
      <c r="U93" s="127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127"/>
      <c r="R94" s="127"/>
      <c r="S94" s="127"/>
      <c r="T94" s="127"/>
      <c r="U94" s="127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127"/>
      <c r="R95" s="127"/>
      <c r="S95" s="127"/>
      <c r="T95" s="127"/>
      <c r="U95" s="127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127"/>
      <c r="R96" s="127"/>
      <c r="S96" s="127"/>
      <c r="T96" s="127"/>
      <c r="U96" s="127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127"/>
      <c r="R97" s="127"/>
      <c r="S97" s="127"/>
      <c r="T97" s="127"/>
      <c r="U97" s="127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127"/>
      <c r="R98" s="127"/>
      <c r="S98" s="127"/>
      <c r="T98" s="127"/>
      <c r="U98" s="127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127"/>
      <c r="R99" s="127"/>
      <c r="S99" s="127"/>
      <c r="T99" s="127"/>
      <c r="U99" s="127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127"/>
      <c r="R100" s="127"/>
      <c r="S100" s="127"/>
      <c r="T100" s="127"/>
      <c r="U100" s="127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127"/>
      <c r="R101" s="127"/>
      <c r="S101" s="127"/>
      <c r="T101" s="127"/>
      <c r="U101" s="127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127"/>
      <c r="R102" s="127"/>
      <c r="S102" s="127"/>
      <c r="T102" s="127"/>
      <c r="U102" s="127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127"/>
      <c r="R103" s="127"/>
      <c r="S103" s="127"/>
      <c r="T103" s="127"/>
      <c r="U103" s="127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127"/>
      <c r="R104" s="127"/>
      <c r="S104" s="127"/>
      <c r="T104" s="127"/>
      <c r="U104" s="127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127"/>
      <c r="R105" s="127"/>
      <c r="S105" s="127"/>
      <c r="T105" s="127"/>
      <c r="U105" s="127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127"/>
      <c r="R106" s="127"/>
      <c r="S106" s="127"/>
      <c r="T106" s="127"/>
      <c r="U106" s="127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127"/>
      <c r="R107" s="127"/>
      <c r="S107" s="127"/>
      <c r="T107" s="127"/>
      <c r="U107" s="127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127"/>
      <c r="R108" s="127"/>
      <c r="S108" s="127"/>
      <c r="T108" s="127"/>
      <c r="U108" s="127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127"/>
      <c r="R109" s="127"/>
      <c r="S109" s="127"/>
      <c r="T109" s="127"/>
      <c r="U109" s="127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127"/>
      <c r="R110" s="127"/>
      <c r="S110" s="127"/>
      <c r="T110" s="127"/>
      <c r="U110" s="127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127"/>
      <c r="R111" s="127"/>
      <c r="S111" s="127"/>
      <c r="T111" s="127"/>
      <c r="U111" s="127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127"/>
      <c r="R112" s="127"/>
      <c r="S112" s="127"/>
      <c r="T112" s="127"/>
      <c r="U112" s="127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127"/>
      <c r="R113" s="127"/>
      <c r="S113" s="127"/>
      <c r="T113" s="127"/>
      <c r="U113" s="127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127"/>
      <c r="R114" s="127"/>
      <c r="S114" s="127"/>
      <c r="T114" s="127"/>
      <c r="U114" s="127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127"/>
      <c r="R115" s="127"/>
      <c r="S115" s="127"/>
      <c r="T115" s="127"/>
      <c r="U115" s="127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127"/>
      <c r="R116" s="127"/>
      <c r="S116" s="127"/>
      <c r="T116" s="127"/>
      <c r="U116" s="127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127"/>
      <c r="R117" s="127"/>
      <c r="S117" s="127"/>
      <c r="T117" s="127"/>
      <c r="U117" s="127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127"/>
      <c r="R118" s="127"/>
      <c r="S118" s="127"/>
      <c r="T118" s="127"/>
      <c r="U118" s="127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127"/>
      <c r="R119" s="127"/>
      <c r="S119" s="127"/>
      <c r="T119" s="127"/>
      <c r="U119" s="127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127"/>
      <c r="R120" s="127"/>
      <c r="S120" s="127"/>
      <c r="T120" s="127"/>
      <c r="U120" s="127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127"/>
      <c r="R121" s="127"/>
      <c r="S121" s="127"/>
      <c r="T121" s="127"/>
      <c r="U121" s="127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127"/>
      <c r="R122" s="127"/>
      <c r="S122" s="127"/>
      <c r="T122" s="127"/>
      <c r="U122" s="127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127"/>
      <c r="R123" s="127"/>
      <c r="S123" s="127"/>
      <c r="T123" s="127"/>
      <c r="U123" s="127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127"/>
      <c r="R124" s="127"/>
      <c r="S124" s="127"/>
      <c r="T124" s="127"/>
      <c r="U124" s="127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127"/>
      <c r="R125" s="127"/>
      <c r="S125" s="127"/>
      <c r="T125" s="127"/>
      <c r="U125" s="127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127"/>
      <c r="R126" s="127"/>
      <c r="S126" s="127"/>
      <c r="T126" s="127"/>
      <c r="U126" s="127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127"/>
      <c r="R127" s="127"/>
      <c r="S127" s="127"/>
      <c r="T127" s="127"/>
      <c r="U127" s="127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127"/>
      <c r="R128" s="127"/>
      <c r="S128" s="127"/>
      <c r="T128" s="127"/>
      <c r="U128" s="127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127"/>
      <c r="R129" s="127"/>
      <c r="S129" s="127"/>
      <c r="T129" s="127"/>
      <c r="U129" s="127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127"/>
      <c r="R130" s="127"/>
      <c r="S130" s="127"/>
      <c r="T130" s="127"/>
      <c r="U130" s="127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127"/>
      <c r="R131" s="127"/>
      <c r="S131" s="127"/>
      <c r="T131" s="127"/>
      <c r="U131" s="127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127"/>
      <c r="R132" s="127"/>
      <c r="S132" s="127"/>
      <c r="T132" s="127"/>
      <c r="U132" s="127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127"/>
      <c r="R133" s="127"/>
      <c r="S133" s="127"/>
      <c r="T133" s="127"/>
      <c r="U133" s="127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127"/>
      <c r="R134" s="127"/>
      <c r="S134" s="127"/>
      <c r="T134" s="127"/>
      <c r="U134" s="127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127"/>
      <c r="R135" s="127"/>
      <c r="S135" s="127"/>
      <c r="T135" s="127"/>
      <c r="U135" s="127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127"/>
      <c r="R136" s="127"/>
      <c r="S136" s="127"/>
      <c r="T136" s="127"/>
      <c r="U136" s="127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127"/>
      <c r="R137" s="127"/>
      <c r="S137" s="127"/>
      <c r="T137" s="127"/>
      <c r="U137" s="127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127"/>
      <c r="R138" s="127"/>
      <c r="S138" s="127"/>
      <c r="T138" s="127"/>
      <c r="U138" s="127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127"/>
      <c r="R139" s="127"/>
      <c r="S139" s="127"/>
      <c r="T139" s="127"/>
      <c r="U139" s="127"/>
      <c r="V139"/>
      <c r="W139"/>
      <c r="X139"/>
    </row>
    <row r="152" spans="1:24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 s="127"/>
      <c r="R152" s="127"/>
      <c r="S152" s="127"/>
      <c r="T152" s="127"/>
      <c r="U152" s="127"/>
      <c r="V152"/>
      <c r="W152"/>
      <c r="X152"/>
    </row>
    <row r="153" spans="1:24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 s="127"/>
      <c r="R153" s="127"/>
      <c r="S153" s="127"/>
      <c r="T153" s="127"/>
      <c r="U153" s="127"/>
      <c r="V153"/>
      <c r="W153"/>
      <c r="X153"/>
    </row>
    <row r="154" spans="1:24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 s="127"/>
      <c r="R154" s="127"/>
      <c r="S154" s="127"/>
      <c r="T154" s="127"/>
      <c r="U154" s="127"/>
      <c r="V154"/>
      <c r="W154"/>
      <c r="X154"/>
    </row>
    <row r="155" spans="1:24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127"/>
      <c r="R155" s="127"/>
      <c r="S155" s="127"/>
      <c r="T155" s="127"/>
      <c r="U155" s="127"/>
      <c r="V155"/>
      <c r="W155"/>
      <c r="X155"/>
    </row>
    <row r="167" spans="1:24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 s="127"/>
      <c r="R167" s="127"/>
      <c r="S167" s="127"/>
      <c r="T167" s="127"/>
      <c r="U167" s="127"/>
      <c r="V167"/>
      <c r="W167"/>
      <c r="X167"/>
    </row>
    <row r="168" spans="1:24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 s="127"/>
      <c r="R168" s="127"/>
      <c r="S168" s="127"/>
      <c r="T168" s="127"/>
      <c r="U168" s="127"/>
      <c r="V168"/>
      <c r="W168"/>
      <c r="X168"/>
    </row>
    <row r="169" spans="1:24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127"/>
      <c r="R169" s="127"/>
      <c r="S169" s="127"/>
      <c r="T169" s="127"/>
      <c r="U169" s="127"/>
      <c r="V169"/>
      <c r="W169"/>
      <c r="X169"/>
    </row>
    <row r="170" spans="1:24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127"/>
      <c r="R170" s="127"/>
      <c r="S170" s="127"/>
      <c r="T170" s="127"/>
      <c r="U170" s="127"/>
      <c r="V170"/>
      <c r="W170"/>
      <c r="X170"/>
    </row>
    <row r="171" spans="1:24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127"/>
      <c r="R171" s="127"/>
      <c r="S171" s="127"/>
      <c r="T171" s="127"/>
      <c r="U171" s="127"/>
      <c r="V171"/>
      <c r="W171"/>
      <c r="X171"/>
    </row>
    <row r="172" spans="1:24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127"/>
      <c r="R172" s="127"/>
      <c r="S172" s="127"/>
      <c r="T172" s="127"/>
      <c r="U172" s="127"/>
      <c r="V172"/>
      <c r="W172"/>
      <c r="X172"/>
    </row>
    <row r="173" spans="1:24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127"/>
      <c r="R173" s="127"/>
      <c r="S173" s="127"/>
      <c r="T173" s="127"/>
      <c r="U173" s="127"/>
      <c r="V173"/>
      <c r="W173"/>
      <c r="X173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127"/>
      <c r="R174" s="127"/>
      <c r="S174" s="127"/>
      <c r="T174" s="127"/>
      <c r="U174" s="127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127"/>
      <c r="R175" s="127"/>
      <c r="S175" s="127"/>
      <c r="T175" s="127"/>
      <c r="U175" s="127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127"/>
      <c r="R176" s="127"/>
      <c r="S176" s="127"/>
      <c r="T176" s="127"/>
      <c r="U176" s="127"/>
      <c r="V176"/>
      <c r="W176"/>
      <c r="X176"/>
    </row>
    <row r="177" spans="1:24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127"/>
      <c r="R177" s="127"/>
      <c r="S177" s="127"/>
      <c r="T177" s="127"/>
      <c r="U177" s="127"/>
      <c r="V177"/>
      <c r="W177"/>
      <c r="X177"/>
    </row>
    <row r="178" spans="1:24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127"/>
      <c r="R178" s="127"/>
      <c r="S178" s="127"/>
      <c r="T178" s="127"/>
      <c r="U178" s="127"/>
      <c r="V178"/>
      <c r="W178"/>
      <c r="X178"/>
    </row>
    <row r="179" spans="1:24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127"/>
      <c r="R179" s="127"/>
      <c r="S179" s="127"/>
      <c r="T179" s="127"/>
      <c r="U179" s="127"/>
      <c r="V179"/>
      <c r="W179"/>
      <c r="X179"/>
    </row>
    <row r="180" spans="1:24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127"/>
      <c r="R180" s="127"/>
      <c r="S180" s="127"/>
      <c r="T180" s="127"/>
      <c r="U180" s="127"/>
      <c r="V180"/>
      <c r="W180"/>
      <c r="X180"/>
    </row>
    <row r="181" spans="1:24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127"/>
      <c r="R181" s="127"/>
      <c r="S181" s="127"/>
      <c r="T181" s="127"/>
      <c r="U181" s="127"/>
      <c r="V181"/>
      <c r="W181"/>
      <c r="X181"/>
    </row>
    <row r="182" spans="1:24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127"/>
      <c r="R182" s="127"/>
      <c r="S182" s="127"/>
      <c r="T182" s="127"/>
      <c r="U182" s="127"/>
      <c r="V182"/>
      <c r="W182"/>
      <c r="X182"/>
    </row>
    <row r="183" spans="1:24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127"/>
      <c r="R183" s="127"/>
      <c r="S183" s="127"/>
      <c r="T183" s="127"/>
      <c r="U183" s="127"/>
      <c r="V183"/>
      <c r="W183"/>
      <c r="X183"/>
    </row>
    <row r="184" spans="1:24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127"/>
      <c r="R184" s="127"/>
      <c r="S184" s="127"/>
      <c r="T184" s="127"/>
      <c r="U184" s="127"/>
      <c r="V184"/>
      <c r="W184"/>
      <c r="X184"/>
    </row>
    <row r="185" spans="1:24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127"/>
      <c r="R185" s="127"/>
      <c r="S185" s="127"/>
      <c r="T185" s="127"/>
      <c r="U185" s="127"/>
      <c r="V185"/>
      <c r="W185"/>
      <c r="X18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30" customWidth="1"/>
    <col min="9" max="10" width="6.7109375" style="58" customWidth="1"/>
    <col min="11" max="11" width="9.7109375" style="231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17"/>
      <c r="B1" s="9" t="s">
        <v>359</v>
      </c>
      <c r="C1" s="10"/>
      <c r="D1" s="11"/>
      <c r="E1" s="10"/>
      <c r="F1" s="152"/>
      <c r="G1" s="64"/>
      <c r="H1" s="218"/>
      <c r="I1" s="152"/>
      <c r="J1" s="64"/>
      <c r="K1" s="219"/>
      <c r="L1" s="152"/>
      <c r="M1" s="64"/>
      <c r="N1" s="10"/>
      <c r="O1" s="152"/>
      <c r="P1" s="64"/>
      <c r="Q1" s="10"/>
      <c r="R1" s="152"/>
      <c r="S1" s="64"/>
      <c r="T1" s="26"/>
      <c r="U1" s="84"/>
      <c r="V1" s="9" t="s">
        <v>360</v>
      </c>
      <c r="W1" s="10"/>
      <c r="X1" s="11"/>
      <c r="Y1" s="64"/>
      <c r="Z1" s="64"/>
      <c r="AA1" s="64"/>
      <c r="AB1" s="64"/>
      <c r="AC1" s="220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76"/>
      <c r="F2" s="221"/>
      <c r="G2" s="176" t="s">
        <v>17</v>
      </c>
      <c r="H2" s="222"/>
      <c r="I2" s="221"/>
      <c r="J2" s="176" t="s">
        <v>18</v>
      </c>
      <c r="K2" s="223"/>
      <c r="L2" s="221"/>
      <c r="M2" s="176" t="s">
        <v>19</v>
      </c>
      <c r="N2" s="215"/>
      <c r="O2" s="221"/>
      <c r="P2" s="176" t="s">
        <v>20</v>
      </c>
      <c r="Q2" s="215"/>
      <c r="R2" s="221"/>
      <c r="S2" s="176" t="s">
        <v>7</v>
      </c>
      <c r="T2" s="215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361</v>
      </c>
      <c r="H3" s="151" t="s">
        <v>362</v>
      </c>
      <c r="I3" s="16" t="s">
        <v>16</v>
      </c>
      <c r="J3" s="13" t="s">
        <v>361</v>
      </c>
      <c r="K3" s="151" t="s">
        <v>362</v>
      </c>
      <c r="L3" s="16" t="s">
        <v>16</v>
      </c>
      <c r="M3" s="13" t="s">
        <v>361</v>
      </c>
      <c r="N3" s="151" t="s">
        <v>362</v>
      </c>
      <c r="O3" s="16" t="s">
        <v>16</v>
      </c>
      <c r="P3" s="13" t="s">
        <v>361</v>
      </c>
      <c r="Q3" s="151" t="s">
        <v>362</v>
      </c>
      <c r="R3" s="16" t="s">
        <v>16</v>
      </c>
      <c r="S3" s="13" t="s">
        <v>361</v>
      </c>
      <c r="T3" s="151" t="s">
        <v>362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2005</v>
      </c>
      <c r="C4" s="24" t="s">
        <v>58</v>
      </c>
      <c r="D4" s="25" t="s">
        <v>139</v>
      </c>
      <c r="E4" s="68">
        <v>9</v>
      </c>
      <c r="F4" s="28">
        <v>1</v>
      </c>
      <c r="G4" s="24">
        <v>4</v>
      </c>
      <c r="H4" s="31">
        <v>0.25</v>
      </c>
      <c r="I4" s="24">
        <v>0</v>
      </c>
      <c r="J4" s="24">
        <v>10</v>
      </c>
      <c r="K4" s="31">
        <v>0</v>
      </c>
      <c r="L4" s="24">
        <v>2</v>
      </c>
      <c r="M4" s="24">
        <v>7</v>
      </c>
      <c r="N4" s="31">
        <v>0.28570000000000001</v>
      </c>
      <c r="O4" s="24">
        <v>2</v>
      </c>
      <c r="P4" s="24">
        <v>6</v>
      </c>
      <c r="Q4" s="31">
        <v>0.33329999999999999</v>
      </c>
      <c r="R4" s="24">
        <v>5</v>
      </c>
      <c r="S4" s="141">
        <v>27</v>
      </c>
      <c r="T4" s="27">
        <v>0.18518518518518517</v>
      </c>
      <c r="U4" s="29"/>
      <c r="V4" s="24">
        <v>2005</v>
      </c>
      <c r="W4" s="24" t="s">
        <v>58</v>
      </c>
      <c r="X4" s="25" t="s">
        <v>139</v>
      </c>
      <c r="Y4" s="224"/>
      <c r="Z4" s="224"/>
      <c r="AA4" s="224"/>
      <c r="AB4" s="224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2006</v>
      </c>
      <c r="C5" s="24"/>
      <c r="D5" s="25"/>
      <c r="E5" s="68"/>
      <c r="F5" s="28"/>
      <c r="G5" s="24"/>
      <c r="H5" s="31"/>
      <c r="I5" s="24"/>
      <c r="J5" s="24"/>
      <c r="K5" s="31"/>
      <c r="L5" s="24"/>
      <c r="M5" s="24"/>
      <c r="N5" s="31"/>
      <c r="O5" s="24"/>
      <c r="P5" s="24"/>
      <c r="Q5" s="31"/>
      <c r="R5" s="24"/>
      <c r="S5" s="141"/>
      <c r="T5" s="27"/>
      <c r="U5" s="29"/>
      <c r="V5" s="24">
        <v>2006</v>
      </c>
      <c r="W5" s="24"/>
      <c r="X5" s="25"/>
      <c r="Y5" s="224"/>
      <c r="Z5" s="224"/>
      <c r="AA5" s="224"/>
      <c r="AB5" s="224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2007</v>
      </c>
      <c r="C6" s="24" t="s">
        <v>66</v>
      </c>
      <c r="D6" s="25" t="s">
        <v>108</v>
      </c>
      <c r="E6" s="68">
        <v>25</v>
      </c>
      <c r="F6" s="28">
        <v>5</v>
      </c>
      <c r="G6" s="24">
        <v>19</v>
      </c>
      <c r="H6" s="31">
        <v>0.2631</v>
      </c>
      <c r="I6" s="24">
        <v>10</v>
      </c>
      <c r="J6" s="24">
        <v>27</v>
      </c>
      <c r="K6" s="31">
        <v>0.37030000000000002</v>
      </c>
      <c r="L6" s="24">
        <v>11</v>
      </c>
      <c r="M6" s="24">
        <v>18</v>
      </c>
      <c r="N6" s="31">
        <v>0.61109999999999998</v>
      </c>
      <c r="O6" s="24">
        <v>8</v>
      </c>
      <c r="P6" s="24">
        <v>18</v>
      </c>
      <c r="Q6" s="31">
        <v>0.44440000000000002</v>
      </c>
      <c r="R6" s="24">
        <v>34</v>
      </c>
      <c r="S6" s="141">
        <v>82</v>
      </c>
      <c r="T6" s="27">
        <v>0.41463414634146339</v>
      </c>
      <c r="U6" s="29"/>
      <c r="V6" s="24">
        <v>2007</v>
      </c>
      <c r="W6" s="24" t="s">
        <v>66</v>
      </c>
      <c r="X6" s="25" t="s">
        <v>108</v>
      </c>
      <c r="Y6" s="224"/>
      <c r="Z6" s="224"/>
      <c r="AA6" s="224"/>
      <c r="AB6" s="224"/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2008</v>
      </c>
      <c r="C7" s="24" t="s">
        <v>66</v>
      </c>
      <c r="D7" s="25" t="s">
        <v>108</v>
      </c>
      <c r="E7" s="68">
        <v>23</v>
      </c>
      <c r="F7" s="28">
        <v>9</v>
      </c>
      <c r="G7" s="24">
        <v>22</v>
      </c>
      <c r="H7" s="31">
        <v>0.40899999999999997</v>
      </c>
      <c r="I7" s="24">
        <v>11</v>
      </c>
      <c r="J7" s="24">
        <v>23</v>
      </c>
      <c r="K7" s="31">
        <v>0.47820000000000001</v>
      </c>
      <c r="L7" s="24">
        <v>18</v>
      </c>
      <c r="M7" s="24">
        <v>36</v>
      </c>
      <c r="N7" s="31">
        <v>0.5</v>
      </c>
      <c r="O7" s="24">
        <v>14</v>
      </c>
      <c r="P7" s="24">
        <v>37</v>
      </c>
      <c r="Q7" s="31">
        <v>0.37830000000000003</v>
      </c>
      <c r="R7" s="24">
        <v>52</v>
      </c>
      <c r="S7" s="141">
        <v>118</v>
      </c>
      <c r="T7" s="27">
        <v>0.44067796610169491</v>
      </c>
      <c r="U7" s="29"/>
      <c r="V7" s="24">
        <v>2008</v>
      </c>
      <c r="W7" s="24" t="s">
        <v>66</v>
      </c>
      <c r="X7" s="25" t="s">
        <v>108</v>
      </c>
      <c r="Y7" s="224"/>
      <c r="Z7" s="224"/>
      <c r="AA7" s="224"/>
      <c r="AB7" s="224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2009</v>
      </c>
      <c r="C8" s="24" t="s">
        <v>367</v>
      </c>
      <c r="D8" s="25" t="s">
        <v>108</v>
      </c>
      <c r="E8" s="68">
        <v>24</v>
      </c>
      <c r="F8" s="28">
        <v>14</v>
      </c>
      <c r="G8" s="24">
        <v>34</v>
      </c>
      <c r="H8" s="31">
        <v>0.41170000000000001</v>
      </c>
      <c r="I8" s="24">
        <v>13</v>
      </c>
      <c r="J8" s="24">
        <v>30</v>
      </c>
      <c r="K8" s="31">
        <v>0.43330000000000002</v>
      </c>
      <c r="L8" s="24">
        <v>11</v>
      </c>
      <c r="M8" s="24">
        <v>19</v>
      </c>
      <c r="N8" s="31">
        <v>0.57889999999999997</v>
      </c>
      <c r="O8" s="24">
        <v>13</v>
      </c>
      <c r="P8" s="24">
        <v>38</v>
      </c>
      <c r="Q8" s="31">
        <v>0.34210000000000002</v>
      </c>
      <c r="R8" s="24">
        <v>51</v>
      </c>
      <c r="S8" s="141">
        <v>121</v>
      </c>
      <c r="T8" s="27">
        <v>0.42148760330578511</v>
      </c>
      <c r="U8" s="29"/>
      <c r="V8" s="24">
        <v>2009</v>
      </c>
      <c r="W8" s="24" t="s">
        <v>367</v>
      </c>
      <c r="X8" s="25" t="s">
        <v>108</v>
      </c>
      <c r="Y8" s="224"/>
      <c r="Z8" s="224"/>
      <c r="AA8" s="224"/>
      <c r="AB8" s="224"/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2010</v>
      </c>
      <c r="C9" s="24" t="s">
        <v>66</v>
      </c>
      <c r="D9" s="25" t="s">
        <v>108</v>
      </c>
      <c r="E9" s="68">
        <v>26</v>
      </c>
      <c r="F9" s="28">
        <v>21</v>
      </c>
      <c r="G9" s="24">
        <v>43</v>
      </c>
      <c r="H9" s="31">
        <v>0.48830000000000001</v>
      </c>
      <c r="I9" s="24">
        <v>13</v>
      </c>
      <c r="J9" s="24">
        <v>26</v>
      </c>
      <c r="K9" s="31">
        <v>0.5</v>
      </c>
      <c r="L9" s="24">
        <v>12</v>
      </c>
      <c r="M9" s="24">
        <v>28</v>
      </c>
      <c r="N9" s="31">
        <v>0.42849999999999999</v>
      </c>
      <c r="O9" s="24">
        <v>18</v>
      </c>
      <c r="P9" s="24">
        <v>61</v>
      </c>
      <c r="Q9" s="31">
        <v>0.29499999999999998</v>
      </c>
      <c r="R9" s="24">
        <v>64</v>
      </c>
      <c r="S9" s="141">
        <v>158</v>
      </c>
      <c r="T9" s="27">
        <v>0.4050632911392405</v>
      </c>
      <c r="U9" s="29"/>
      <c r="V9" s="24">
        <v>2010</v>
      </c>
      <c r="W9" s="24" t="s">
        <v>66</v>
      </c>
      <c r="X9" s="25" t="s">
        <v>108</v>
      </c>
      <c r="Y9" s="224"/>
      <c r="Z9" s="224"/>
      <c r="AA9" s="224"/>
      <c r="AB9" s="224"/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2011</v>
      </c>
      <c r="C10" s="24" t="s">
        <v>97</v>
      </c>
      <c r="D10" s="25" t="s">
        <v>108</v>
      </c>
      <c r="E10" s="68">
        <v>26</v>
      </c>
      <c r="F10" s="28">
        <v>15</v>
      </c>
      <c r="G10" s="24">
        <v>27</v>
      </c>
      <c r="H10" s="31">
        <v>0.55549999999999999</v>
      </c>
      <c r="I10" s="24">
        <v>12</v>
      </c>
      <c r="J10" s="24">
        <v>20</v>
      </c>
      <c r="K10" s="31">
        <v>0.6</v>
      </c>
      <c r="L10" s="24">
        <v>13</v>
      </c>
      <c r="M10" s="24">
        <v>21</v>
      </c>
      <c r="N10" s="31">
        <v>0.61899999999999999</v>
      </c>
      <c r="O10" s="24">
        <v>19</v>
      </c>
      <c r="P10" s="24">
        <v>42</v>
      </c>
      <c r="Q10" s="31">
        <v>0.45229999999999998</v>
      </c>
      <c r="R10" s="24">
        <v>59</v>
      </c>
      <c r="S10" s="141">
        <v>110</v>
      </c>
      <c r="T10" s="27">
        <v>0.53636363636363638</v>
      </c>
      <c r="U10" s="29"/>
      <c r="V10" s="24">
        <v>2011</v>
      </c>
      <c r="W10" s="24" t="s">
        <v>97</v>
      </c>
      <c r="X10" s="25" t="s">
        <v>108</v>
      </c>
      <c r="Y10" s="224"/>
      <c r="Z10" s="224"/>
      <c r="AA10" s="224"/>
      <c r="AB10" s="224"/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2012</v>
      </c>
      <c r="C11" s="24" t="s">
        <v>97</v>
      </c>
      <c r="D11" s="25" t="s">
        <v>108</v>
      </c>
      <c r="E11" s="68">
        <v>26</v>
      </c>
      <c r="F11" s="28">
        <v>18</v>
      </c>
      <c r="G11" s="24">
        <v>49</v>
      </c>
      <c r="H11" s="31">
        <v>0.36730000000000002</v>
      </c>
      <c r="I11" s="24">
        <v>24</v>
      </c>
      <c r="J11" s="24">
        <v>31</v>
      </c>
      <c r="K11" s="31">
        <v>0.77410000000000001</v>
      </c>
      <c r="L11" s="24">
        <v>7</v>
      </c>
      <c r="M11" s="24">
        <v>17</v>
      </c>
      <c r="N11" s="31">
        <v>0.41170000000000001</v>
      </c>
      <c r="O11" s="24">
        <v>4</v>
      </c>
      <c r="P11" s="24">
        <v>24</v>
      </c>
      <c r="Q11" s="31">
        <v>0.1666</v>
      </c>
      <c r="R11" s="24">
        <v>53</v>
      </c>
      <c r="S11" s="141">
        <v>121</v>
      </c>
      <c r="T11" s="27">
        <v>0.43801652892561982</v>
      </c>
      <c r="U11" s="29"/>
      <c r="V11" s="24">
        <v>2012</v>
      </c>
      <c r="W11" s="24" t="s">
        <v>97</v>
      </c>
      <c r="X11" s="25" t="s">
        <v>108</v>
      </c>
      <c r="Y11" s="224"/>
      <c r="Z11" s="224"/>
      <c r="AA11" s="224"/>
      <c r="AB11" s="224"/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2013</v>
      </c>
      <c r="C12" s="24" t="s">
        <v>97</v>
      </c>
      <c r="D12" s="25" t="s">
        <v>108</v>
      </c>
      <c r="E12" s="68">
        <v>26</v>
      </c>
      <c r="F12" s="28">
        <v>17</v>
      </c>
      <c r="G12" s="24">
        <v>33</v>
      </c>
      <c r="H12" s="31">
        <v>0.5151</v>
      </c>
      <c r="I12" s="24">
        <v>8</v>
      </c>
      <c r="J12" s="24">
        <v>15</v>
      </c>
      <c r="K12" s="31">
        <v>0.5333</v>
      </c>
      <c r="L12" s="24">
        <v>33</v>
      </c>
      <c r="M12" s="24">
        <v>48</v>
      </c>
      <c r="N12" s="31">
        <v>0.6875</v>
      </c>
      <c r="O12" s="24">
        <v>31</v>
      </c>
      <c r="P12" s="24">
        <v>58</v>
      </c>
      <c r="Q12" s="31">
        <v>0.53439999999999999</v>
      </c>
      <c r="R12" s="24">
        <v>89</v>
      </c>
      <c r="S12" s="141">
        <v>154</v>
      </c>
      <c r="T12" s="27">
        <v>0.57792207792207795</v>
      </c>
      <c r="U12" s="29"/>
      <c r="V12" s="24">
        <v>2013</v>
      </c>
      <c r="W12" s="24" t="s">
        <v>97</v>
      </c>
      <c r="X12" s="25" t="s">
        <v>108</v>
      </c>
      <c r="Y12" s="224"/>
      <c r="Z12" s="224"/>
      <c r="AA12" s="224" t="s">
        <v>368</v>
      </c>
      <c r="AB12" s="224" t="s">
        <v>169</v>
      </c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2014</v>
      </c>
      <c r="C13" s="24" t="s">
        <v>97</v>
      </c>
      <c r="D13" s="25" t="s">
        <v>108</v>
      </c>
      <c r="E13" s="68">
        <v>30</v>
      </c>
      <c r="F13" s="28">
        <v>22</v>
      </c>
      <c r="G13" s="24">
        <v>53</v>
      </c>
      <c r="H13" s="31">
        <v>0.41499999999999998</v>
      </c>
      <c r="I13" s="24">
        <v>13</v>
      </c>
      <c r="J13" s="24">
        <v>25</v>
      </c>
      <c r="K13" s="31">
        <v>0.52</v>
      </c>
      <c r="L13" s="24">
        <v>16</v>
      </c>
      <c r="M13" s="24">
        <v>33</v>
      </c>
      <c r="N13" s="31">
        <v>0.48480000000000001</v>
      </c>
      <c r="O13" s="24">
        <v>22</v>
      </c>
      <c r="P13" s="24">
        <v>50</v>
      </c>
      <c r="Q13" s="31">
        <v>0.44</v>
      </c>
      <c r="R13" s="24">
        <v>73</v>
      </c>
      <c r="S13" s="141">
        <v>161</v>
      </c>
      <c r="T13" s="27">
        <v>0.453416149068323</v>
      </c>
      <c r="U13" s="29"/>
      <c r="V13" s="24">
        <v>2014</v>
      </c>
      <c r="W13" s="24" t="s">
        <v>97</v>
      </c>
      <c r="X13" s="25" t="s">
        <v>108</v>
      </c>
      <c r="Y13" s="224"/>
      <c r="Z13" s="224"/>
      <c r="AA13" s="224"/>
      <c r="AB13" s="224"/>
      <c r="AC13" s="2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2015</v>
      </c>
      <c r="C14" s="24" t="s">
        <v>66</v>
      </c>
      <c r="D14" s="25" t="s">
        <v>108</v>
      </c>
      <c r="E14" s="68">
        <v>30</v>
      </c>
      <c r="F14" s="28">
        <v>14</v>
      </c>
      <c r="G14" s="24">
        <v>36</v>
      </c>
      <c r="H14" s="31">
        <v>0.38879999999999998</v>
      </c>
      <c r="I14" s="24">
        <v>13</v>
      </c>
      <c r="J14" s="24">
        <v>31</v>
      </c>
      <c r="K14" s="31">
        <v>0.41930000000000001</v>
      </c>
      <c r="L14" s="24">
        <v>27</v>
      </c>
      <c r="M14" s="24">
        <v>47</v>
      </c>
      <c r="N14" s="31">
        <v>0.57440000000000002</v>
      </c>
      <c r="O14" s="24">
        <v>23</v>
      </c>
      <c r="P14" s="24">
        <v>68</v>
      </c>
      <c r="Q14" s="31">
        <v>0.3382</v>
      </c>
      <c r="R14" s="24">
        <v>77</v>
      </c>
      <c r="S14" s="141">
        <v>182</v>
      </c>
      <c r="T14" s="27">
        <v>0.42307692307692307</v>
      </c>
      <c r="U14" s="29"/>
      <c r="V14" s="24">
        <v>2015</v>
      </c>
      <c r="W14" s="24" t="s">
        <v>66</v>
      </c>
      <c r="X14" s="25" t="s">
        <v>108</v>
      </c>
      <c r="Y14" s="224"/>
      <c r="Z14" s="224"/>
      <c r="AA14" s="224"/>
      <c r="AB14" s="224"/>
      <c r="AC14" s="24"/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4">
        <v>2016</v>
      </c>
      <c r="C15" s="24" t="s">
        <v>58</v>
      </c>
      <c r="D15" s="25" t="s">
        <v>108</v>
      </c>
      <c r="E15" s="68">
        <v>28</v>
      </c>
      <c r="F15" s="28">
        <v>24</v>
      </c>
      <c r="G15" s="24">
        <v>40</v>
      </c>
      <c r="H15" s="31">
        <v>0.6</v>
      </c>
      <c r="I15" s="24">
        <v>14</v>
      </c>
      <c r="J15" s="24">
        <v>33</v>
      </c>
      <c r="K15" s="31">
        <v>0.42420000000000002</v>
      </c>
      <c r="L15" s="24">
        <v>23</v>
      </c>
      <c r="M15" s="24">
        <v>35</v>
      </c>
      <c r="N15" s="31">
        <v>0.65710000000000002</v>
      </c>
      <c r="O15" s="24">
        <v>29</v>
      </c>
      <c r="P15" s="24">
        <v>49</v>
      </c>
      <c r="Q15" s="31">
        <v>0.59179999999999999</v>
      </c>
      <c r="R15" s="24">
        <v>90</v>
      </c>
      <c r="S15" s="141">
        <v>157</v>
      </c>
      <c r="T15" s="27">
        <v>0.57324840764331209</v>
      </c>
      <c r="U15" s="29"/>
      <c r="V15" s="24">
        <v>2016</v>
      </c>
      <c r="W15" s="24" t="s">
        <v>58</v>
      </c>
      <c r="X15" s="25" t="s">
        <v>108</v>
      </c>
      <c r="Y15" s="224"/>
      <c r="Z15" s="224"/>
      <c r="AA15" s="224"/>
      <c r="AB15" s="224" t="s">
        <v>171</v>
      </c>
      <c r="AC15" s="24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4">
        <v>2017</v>
      </c>
      <c r="C16" s="24" t="s">
        <v>367</v>
      </c>
      <c r="D16" s="25" t="s">
        <v>108</v>
      </c>
      <c r="E16" s="68">
        <v>9</v>
      </c>
      <c r="F16" s="28">
        <v>2</v>
      </c>
      <c r="G16" s="24">
        <v>11</v>
      </c>
      <c r="H16" s="31">
        <v>0.18179999999999999</v>
      </c>
      <c r="I16" s="24">
        <v>3</v>
      </c>
      <c r="J16" s="24">
        <v>9</v>
      </c>
      <c r="K16" s="31">
        <v>0.33329999999999999</v>
      </c>
      <c r="L16" s="24">
        <v>1</v>
      </c>
      <c r="M16" s="24">
        <v>5</v>
      </c>
      <c r="N16" s="31">
        <v>0.2</v>
      </c>
      <c r="O16" s="24">
        <v>3</v>
      </c>
      <c r="P16" s="24">
        <v>13</v>
      </c>
      <c r="Q16" s="31">
        <v>0.23069999999999999</v>
      </c>
      <c r="R16" s="24">
        <v>9</v>
      </c>
      <c r="S16" s="141">
        <v>38</v>
      </c>
      <c r="T16" s="27">
        <v>0.23684210526315788</v>
      </c>
      <c r="U16" s="29"/>
      <c r="V16" s="24">
        <v>2017</v>
      </c>
      <c r="W16" s="24" t="s">
        <v>367</v>
      </c>
      <c r="X16" s="25" t="s">
        <v>108</v>
      </c>
      <c r="Y16" s="224"/>
      <c r="Z16" s="224"/>
      <c r="AA16" s="224"/>
      <c r="AB16" s="224"/>
      <c r="AC16" s="24"/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15" t="s">
        <v>7</v>
      </c>
      <c r="C17" s="16"/>
      <c r="D17" s="14"/>
      <c r="E17" s="17">
        <f>SUM(E4:E16)</f>
        <v>282</v>
      </c>
      <c r="F17" s="17">
        <f>SUM(F4:F16)</f>
        <v>162</v>
      </c>
      <c r="G17" s="17">
        <f>SUM(G4:G16)</f>
        <v>371</v>
      </c>
      <c r="H17" s="225">
        <f>PRODUCT(F17/G17)</f>
        <v>0.43665768194070081</v>
      </c>
      <c r="I17" s="17">
        <f>SUM(I4:I16)</f>
        <v>134</v>
      </c>
      <c r="J17" s="17">
        <f>SUM(J4:J16)</f>
        <v>280</v>
      </c>
      <c r="K17" s="225">
        <f>PRODUCT(I17/J17)</f>
        <v>0.47857142857142859</v>
      </c>
      <c r="L17" s="17">
        <f>SUM(L4:L16)</f>
        <v>174</v>
      </c>
      <c r="M17" s="17">
        <f>SUM(M4:M16)</f>
        <v>314</v>
      </c>
      <c r="N17" s="225">
        <f>PRODUCT(L17/M17)</f>
        <v>0.55414012738853502</v>
      </c>
      <c r="O17" s="17">
        <f>SUM(O4:O16)</f>
        <v>186</v>
      </c>
      <c r="P17" s="17">
        <f>SUM(P4:P16)</f>
        <v>464</v>
      </c>
      <c r="Q17" s="225">
        <f>PRODUCT(O17/P17)</f>
        <v>0.40086206896551724</v>
      </c>
      <c r="R17" s="17">
        <f>SUM(R4:R16)</f>
        <v>656</v>
      </c>
      <c r="S17" s="17">
        <f>SUM(S4:S16)</f>
        <v>1429</v>
      </c>
      <c r="T17" s="225">
        <f>PRODUCT(R17/S17)</f>
        <v>0.45906228131560534</v>
      </c>
      <c r="U17" s="29"/>
      <c r="V17" s="16"/>
      <c r="W17" s="13"/>
      <c r="X17" s="52"/>
      <c r="Y17" s="13"/>
      <c r="Z17" s="13"/>
      <c r="AA17" s="13"/>
      <c r="AB17" s="13"/>
      <c r="AC17" s="14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1"/>
      <c r="B18" s="37"/>
      <c r="C18" s="37"/>
      <c r="D18" s="37"/>
      <c r="E18" s="29"/>
      <c r="F18" s="37"/>
      <c r="G18" s="37"/>
      <c r="H18" s="226"/>
      <c r="I18" s="37"/>
      <c r="J18" s="37"/>
      <c r="K18" s="227"/>
      <c r="L18" s="37"/>
      <c r="M18" s="37"/>
      <c r="N18" s="37"/>
      <c r="O18" s="37"/>
      <c r="P18" s="37"/>
      <c r="Q18" s="37"/>
      <c r="R18" s="37"/>
      <c r="S18" s="37"/>
      <c r="T18" s="37"/>
      <c r="U18" s="29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2"/>
      <c r="B19" s="9" t="s">
        <v>363</v>
      </c>
      <c r="C19" s="10"/>
      <c r="D19" s="11"/>
      <c r="E19" s="10"/>
      <c r="F19" s="152"/>
      <c r="G19" s="64"/>
      <c r="H19" s="10"/>
      <c r="I19" s="152"/>
      <c r="J19" s="64"/>
      <c r="K19" s="10"/>
      <c r="L19" s="152"/>
      <c r="M19" s="64"/>
      <c r="N19" s="10"/>
      <c r="O19" s="152"/>
      <c r="P19" s="64"/>
      <c r="Q19" s="10"/>
      <c r="R19" s="152"/>
      <c r="S19" s="64"/>
      <c r="T19" s="26"/>
      <c r="U19" s="37"/>
      <c r="V19" s="9" t="s">
        <v>360</v>
      </c>
      <c r="W19" s="10"/>
      <c r="X19" s="11"/>
      <c r="Y19" s="64"/>
      <c r="Z19" s="64"/>
      <c r="AA19" s="64"/>
      <c r="AB19" s="64"/>
      <c r="AC19" s="220"/>
      <c r="AD19" s="37"/>
      <c r="AE19" s="37"/>
      <c r="AF19" s="37"/>
      <c r="AG19" s="37"/>
      <c r="AH19" s="37"/>
      <c r="AI19" s="37"/>
      <c r="AJ19" s="37"/>
    </row>
    <row r="20" spans="1:36" s="3" customFormat="1" ht="15.6" customHeight="1" x14ac:dyDescent="0.25">
      <c r="A20" s="2"/>
      <c r="B20" s="16"/>
      <c r="C20" s="13"/>
      <c r="D20" s="53"/>
      <c r="E20" s="176"/>
      <c r="F20" s="221"/>
      <c r="G20" s="176" t="s">
        <v>17</v>
      </c>
      <c r="H20" s="222"/>
      <c r="I20" s="221"/>
      <c r="J20" s="176" t="s">
        <v>18</v>
      </c>
      <c r="K20" s="223"/>
      <c r="L20" s="221"/>
      <c r="M20" s="176" t="s">
        <v>19</v>
      </c>
      <c r="N20" s="215"/>
      <c r="O20" s="221"/>
      <c r="P20" s="176" t="s">
        <v>20</v>
      </c>
      <c r="Q20" s="215"/>
      <c r="R20" s="221"/>
      <c r="S20" s="176" t="s">
        <v>7</v>
      </c>
      <c r="T20" s="215"/>
      <c r="U20" s="29"/>
      <c r="V20" s="16"/>
      <c r="W20" s="13"/>
      <c r="X20" s="52"/>
      <c r="Y20" s="13"/>
      <c r="Z20" s="13"/>
      <c r="AA20" s="13"/>
      <c r="AB20" s="13"/>
      <c r="AC20" s="14"/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2"/>
      <c r="B21" s="16" t="s">
        <v>0</v>
      </c>
      <c r="C21" s="13" t="s">
        <v>4</v>
      </c>
      <c r="D21" s="53" t="s">
        <v>1</v>
      </c>
      <c r="E21" s="13" t="s">
        <v>3</v>
      </c>
      <c r="F21" s="16" t="s">
        <v>16</v>
      </c>
      <c r="G21" s="13" t="s">
        <v>361</v>
      </c>
      <c r="H21" s="151" t="s">
        <v>362</v>
      </c>
      <c r="I21" s="16" t="s">
        <v>16</v>
      </c>
      <c r="J21" s="13" t="s">
        <v>361</v>
      </c>
      <c r="K21" s="151" t="s">
        <v>362</v>
      </c>
      <c r="L21" s="16" t="s">
        <v>16</v>
      </c>
      <c r="M21" s="13" t="s">
        <v>361</v>
      </c>
      <c r="N21" s="151" t="s">
        <v>362</v>
      </c>
      <c r="O21" s="16" t="s">
        <v>16</v>
      </c>
      <c r="P21" s="13" t="s">
        <v>361</v>
      </c>
      <c r="Q21" s="151" t="s">
        <v>362</v>
      </c>
      <c r="R21" s="16" t="s">
        <v>16</v>
      </c>
      <c r="S21" s="13" t="s">
        <v>361</v>
      </c>
      <c r="T21" s="151" t="s">
        <v>362</v>
      </c>
      <c r="U21" s="29"/>
      <c r="V21" s="16" t="s">
        <v>0</v>
      </c>
      <c r="W21" s="13" t="s">
        <v>4</v>
      </c>
      <c r="X21" s="53" t="s">
        <v>1</v>
      </c>
      <c r="Y21" s="16" t="s">
        <v>17</v>
      </c>
      <c r="Z21" s="13" t="s">
        <v>18</v>
      </c>
      <c r="AA21" s="13" t="s">
        <v>19</v>
      </c>
      <c r="AB21" s="13" t="s">
        <v>20</v>
      </c>
      <c r="AC21" s="14" t="s">
        <v>16</v>
      </c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24">
        <v>2005</v>
      </c>
      <c r="C22" s="24" t="s">
        <v>97</v>
      </c>
      <c r="D22" s="25" t="s">
        <v>139</v>
      </c>
      <c r="E22" s="68">
        <v>1</v>
      </c>
      <c r="F22" s="28">
        <v>0</v>
      </c>
      <c r="G22" s="24">
        <v>0</v>
      </c>
      <c r="H22" s="31">
        <v>0</v>
      </c>
      <c r="I22" s="24">
        <v>0</v>
      </c>
      <c r="J22" s="24">
        <v>1</v>
      </c>
      <c r="K22" s="31">
        <v>0</v>
      </c>
      <c r="L22" s="24">
        <v>0</v>
      </c>
      <c r="M22" s="24">
        <v>0</v>
      </c>
      <c r="N22" s="31">
        <v>0</v>
      </c>
      <c r="O22" s="24">
        <v>0</v>
      </c>
      <c r="P22" s="24">
        <v>1</v>
      </c>
      <c r="Q22" s="31">
        <v>0</v>
      </c>
      <c r="R22" s="24">
        <v>0</v>
      </c>
      <c r="S22" s="141">
        <v>2</v>
      </c>
      <c r="T22" s="27">
        <v>0</v>
      </c>
      <c r="U22" s="29"/>
      <c r="V22" s="24">
        <v>2005</v>
      </c>
      <c r="W22" s="24" t="s">
        <v>97</v>
      </c>
      <c r="X22" s="25" t="s">
        <v>139</v>
      </c>
      <c r="Y22" s="224"/>
      <c r="Z22" s="224"/>
      <c r="AA22" s="224"/>
      <c r="AB22" s="224"/>
      <c r="AC22" s="24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2006</v>
      </c>
      <c r="C23" s="24"/>
      <c r="D23" s="25"/>
      <c r="E23" s="68"/>
      <c r="F23" s="28"/>
      <c r="G23" s="24"/>
      <c r="H23" s="31"/>
      <c r="I23" s="24"/>
      <c r="J23" s="24"/>
      <c r="K23" s="31"/>
      <c r="L23" s="24"/>
      <c r="M23" s="24"/>
      <c r="N23" s="31"/>
      <c r="O23" s="24"/>
      <c r="P23" s="24"/>
      <c r="Q23" s="31"/>
      <c r="R23" s="24"/>
      <c r="S23" s="141"/>
      <c r="T23" s="27"/>
      <c r="U23" s="29"/>
      <c r="V23" s="24">
        <v>2006</v>
      </c>
      <c r="W23" s="24"/>
      <c r="X23" s="25"/>
      <c r="Y23" s="224"/>
      <c r="Z23" s="224"/>
      <c r="AA23" s="224"/>
      <c r="AB23" s="224"/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2007</v>
      </c>
      <c r="C24" s="24" t="s">
        <v>58</v>
      </c>
      <c r="D24" s="25" t="s">
        <v>108</v>
      </c>
      <c r="E24" s="68">
        <v>14</v>
      </c>
      <c r="F24" s="28">
        <v>9</v>
      </c>
      <c r="G24" s="24">
        <v>29</v>
      </c>
      <c r="H24" s="31">
        <v>0.31030000000000002</v>
      </c>
      <c r="I24" s="24">
        <v>0</v>
      </c>
      <c r="J24" s="24">
        <v>2</v>
      </c>
      <c r="K24" s="31">
        <v>0</v>
      </c>
      <c r="L24" s="24">
        <v>3</v>
      </c>
      <c r="M24" s="24">
        <v>5</v>
      </c>
      <c r="N24" s="31">
        <v>0.6</v>
      </c>
      <c r="O24" s="24">
        <v>1</v>
      </c>
      <c r="P24" s="24">
        <v>4</v>
      </c>
      <c r="Q24" s="31">
        <v>0.25</v>
      </c>
      <c r="R24" s="24">
        <v>13</v>
      </c>
      <c r="S24" s="141">
        <v>40</v>
      </c>
      <c r="T24" s="27">
        <v>0.32500000000000001</v>
      </c>
      <c r="U24" s="29"/>
      <c r="V24" s="24">
        <v>2007</v>
      </c>
      <c r="W24" s="24" t="s">
        <v>58</v>
      </c>
      <c r="X24" s="25" t="s">
        <v>108</v>
      </c>
      <c r="Y24" s="224"/>
      <c r="Z24" s="224"/>
      <c r="AA24" s="224"/>
      <c r="AB24" s="224"/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2008</v>
      </c>
      <c r="C25" s="24" t="s">
        <v>58</v>
      </c>
      <c r="D25" s="25" t="s">
        <v>108</v>
      </c>
      <c r="E25" s="68">
        <v>17</v>
      </c>
      <c r="F25" s="28">
        <v>9</v>
      </c>
      <c r="G25" s="24">
        <v>16</v>
      </c>
      <c r="H25" s="31">
        <v>0.5625</v>
      </c>
      <c r="I25" s="24">
        <v>7</v>
      </c>
      <c r="J25" s="24">
        <v>18</v>
      </c>
      <c r="K25" s="31">
        <v>0.38879999999999998</v>
      </c>
      <c r="L25" s="24">
        <v>14</v>
      </c>
      <c r="M25" s="24">
        <v>29</v>
      </c>
      <c r="N25" s="31">
        <v>0.48270000000000002</v>
      </c>
      <c r="O25" s="24">
        <v>12</v>
      </c>
      <c r="P25" s="24">
        <v>34</v>
      </c>
      <c r="Q25" s="31">
        <v>0.35289999999999999</v>
      </c>
      <c r="R25" s="24">
        <v>42</v>
      </c>
      <c r="S25" s="141">
        <v>97</v>
      </c>
      <c r="T25" s="27">
        <v>0.43290000000000001</v>
      </c>
      <c r="U25" s="29"/>
      <c r="V25" s="24">
        <v>2008</v>
      </c>
      <c r="W25" s="24" t="s">
        <v>58</v>
      </c>
      <c r="X25" s="25" t="s">
        <v>108</v>
      </c>
      <c r="Y25" s="224"/>
      <c r="Z25" s="224"/>
      <c r="AA25" s="224" t="s">
        <v>369</v>
      </c>
      <c r="AB25" s="224" t="s">
        <v>73</v>
      </c>
      <c r="AC25" s="24" t="s">
        <v>169</v>
      </c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2009</v>
      </c>
      <c r="C26" s="24" t="s">
        <v>97</v>
      </c>
      <c r="D26" s="25" t="s">
        <v>108</v>
      </c>
      <c r="E26" s="68">
        <v>11</v>
      </c>
      <c r="F26" s="28">
        <v>9</v>
      </c>
      <c r="G26" s="24">
        <v>17</v>
      </c>
      <c r="H26" s="27">
        <v>0.52939999999999998</v>
      </c>
      <c r="I26" s="24">
        <v>0</v>
      </c>
      <c r="J26" s="24">
        <v>5</v>
      </c>
      <c r="K26" s="27">
        <v>0</v>
      </c>
      <c r="L26" s="24">
        <v>7</v>
      </c>
      <c r="M26" s="24">
        <v>16</v>
      </c>
      <c r="N26" s="27">
        <v>0.4375</v>
      </c>
      <c r="O26" s="24">
        <v>13</v>
      </c>
      <c r="P26" s="24">
        <v>30</v>
      </c>
      <c r="Q26" s="27">
        <v>0.43330000000000002</v>
      </c>
      <c r="R26" s="24">
        <v>29</v>
      </c>
      <c r="S26" s="141">
        <v>68</v>
      </c>
      <c r="T26" s="31">
        <v>0.4264</v>
      </c>
      <c r="U26" s="29"/>
      <c r="V26" s="24">
        <v>2009</v>
      </c>
      <c r="W26" s="24" t="s">
        <v>97</v>
      </c>
      <c r="X26" s="25" t="s">
        <v>108</v>
      </c>
      <c r="Y26" s="224" t="s">
        <v>370</v>
      </c>
      <c r="Z26" s="224"/>
      <c r="AA26" s="224" t="s">
        <v>171</v>
      </c>
      <c r="AB26" s="224" t="s">
        <v>63</v>
      </c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2010</v>
      </c>
      <c r="C27" s="24" t="s">
        <v>66</v>
      </c>
      <c r="D27" s="25" t="s">
        <v>108</v>
      </c>
      <c r="E27" s="68">
        <v>10</v>
      </c>
      <c r="F27" s="28">
        <v>9</v>
      </c>
      <c r="G27" s="24">
        <v>18</v>
      </c>
      <c r="H27" s="31">
        <v>0.5</v>
      </c>
      <c r="I27" s="24">
        <v>3</v>
      </c>
      <c r="J27" s="24">
        <v>9</v>
      </c>
      <c r="K27" s="31">
        <v>0.33329999999999999</v>
      </c>
      <c r="L27" s="24">
        <v>3</v>
      </c>
      <c r="M27" s="24">
        <v>7</v>
      </c>
      <c r="N27" s="31">
        <v>0.42849999999999999</v>
      </c>
      <c r="O27" s="24">
        <v>3</v>
      </c>
      <c r="P27" s="24">
        <v>11</v>
      </c>
      <c r="Q27" s="31">
        <v>0.2727</v>
      </c>
      <c r="R27" s="24">
        <v>18</v>
      </c>
      <c r="S27" s="141">
        <v>45</v>
      </c>
      <c r="T27" s="27">
        <v>0.4</v>
      </c>
      <c r="U27" s="29"/>
      <c r="V27" s="24">
        <v>2010</v>
      </c>
      <c r="W27" s="24" t="s">
        <v>66</v>
      </c>
      <c r="X27" s="25" t="s">
        <v>108</v>
      </c>
      <c r="Y27" s="224" t="s">
        <v>371</v>
      </c>
      <c r="Z27" s="224"/>
      <c r="AA27" s="224"/>
      <c r="AB27" s="224" t="s">
        <v>372</v>
      </c>
      <c r="AC27" s="2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4">
        <v>2011</v>
      </c>
      <c r="C28" s="24" t="s">
        <v>97</v>
      </c>
      <c r="D28" s="25" t="s">
        <v>108</v>
      </c>
      <c r="E28" s="68">
        <v>13</v>
      </c>
      <c r="F28" s="28">
        <v>12</v>
      </c>
      <c r="G28" s="24">
        <v>21</v>
      </c>
      <c r="H28" s="31">
        <v>0.57140000000000002</v>
      </c>
      <c r="I28" s="24">
        <v>2</v>
      </c>
      <c r="J28" s="24">
        <v>2</v>
      </c>
      <c r="K28" s="31">
        <v>1</v>
      </c>
      <c r="L28" s="24">
        <v>4</v>
      </c>
      <c r="M28" s="24">
        <v>8</v>
      </c>
      <c r="N28" s="31">
        <v>0.5</v>
      </c>
      <c r="O28" s="24">
        <v>3</v>
      </c>
      <c r="P28" s="24">
        <v>17</v>
      </c>
      <c r="Q28" s="31">
        <v>0.1764</v>
      </c>
      <c r="R28" s="24">
        <v>21</v>
      </c>
      <c r="S28" s="141">
        <v>48</v>
      </c>
      <c r="T28" s="27">
        <v>0.4375</v>
      </c>
      <c r="U28" s="29"/>
      <c r="V28" s="24">
        <v>2011</v>
      </c>
      <c r="W28" s="24" t="s">
        <v>97</v>
      </c>
      <c r="X28" s="25" t="s">
        <v>108</v>
      </c>
      <c r="Y28" s="224" t="s">
        <v>169</v>
      </c>
      <c r="Z28" s="224"/>
      <c r="AA28" s="224"/>
      <c r="AB28" s="224"/>
      <c r="AC28" s="24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4">
        <v>2012</v>
      </c>
      <c r="C29" s="24" t="s">
        <v>97</v>
      </c>
      <c r="D29" s="25" t="s">
        <v>108</v>
      </c>
      <c r="E29" s="68">
        <v>10</v>
      </c>
      <c r="F29" s="28">
        <v>7</v>
      </c>
      <c r="G29" s="24">
        <v>20</v>
      </c>
      <c r="H29" s="31">
        <v>0.35</v>
      </c>
      <c r="I29" s="24">
        <v>5</v>
      </c>
      <c r="J29" s="24">
        <v>13</v>
      </c>
      <c r="K29" s="31">
        <v>0.3846</v>
      </c>
      <c r="L29" s="24">
        <v>7</v>
      </c>
      <c r="M29" s="24">
        <v>11</v>
      </c>
      <c r="N29" s="31">
        <v>0.63629999999999998</v>
      </c>
      <c r="O29" s="24">
        <v>4</v>
      </c>
      <c r="P29" s="24">
        <v>15</v>
      </c>
      <c r="Q29" s="31">
        <v>0.2666</v>
      </c>
      <c r="R29" s="24">
        <v>23</v>
      </c>
      <c r="S29" s="141">
        <v>59</v>
      </c>
      <c r="T29" s="27">
        <v>0.38979999999999998</v>
      </c>
      <c r="U29" s="29"/>
      <c r="V29" s="24">
        <v>2012</v>
      </c>
      <c r="W29" s="24" t="s">
        <v>97</v>
      </c>
      <c r="X29" s="25" t="s">
        <v>108</v>
      </c>
      <c r="Y29" s="224"/>
      <c r="Z29" s="224"/>
      <c r="AA29" s="224" t="s">
        <v>331</v>
      </c>
      <c r="AB29" s="224" t="s">
        <v>371</v>
      </c>
      <c r="AC29" s="24"/>
      <c r="AD29" s="37"/>
      <c r="AE29" s="37"/>
      <c r="AF29" s="37"/>
      <c r="AG29" s="37"/>
      <c r="AH29" s="37"/>
      <c r="AI29" s="37"/>
      <c r="AJ29" s="37"/>
    </row>
    <row r="30" spans="1:36" s="8" customFormat="1" ht="15.6" customHeight="1" x14ac:dyDescent="0.25">
      <c r="A30" s="22"/>
      <c r="B30" s="24">
        <v>2013</v>
      </c>
      <c r="C30" s="24" t="s">
        <v>97</v>
      </c>
      <c r="D30" s="25" t="s">
        <v>108</v>
      </c>
      <c r="E30" s="68">
        <v>9</v>
      </c>
      <c r="F30" s="28">
        <v>6</v>
      </c>
      <c r="G30" s="24">
        <v>13</v>
      </c>
      <c r="H30" s="31">
        <v>0.46150000000000002</v>
      </c>
      <c r="I30" s="24">
        <v>0</v>
      </c>
      <c r="J30" s="24">
        <v>4</v>
      </c>
      <c r="K30" s="31">
        <v>0</v>
      </c>
      <c r="L30" s="24">
        <v>4</v>
      </c>
      <c r="M30" s="24">
        <v>15</v>
      </c>
      <c r="N30" s="31">
        <v>0.2666</v>
      </c>
      <c r="O30" s="24">
        <v>8</v>
      </c>
      <c r="P30" s="24">
        <v>23</v>
      </c>
      <c r="Q30" s="31">
        <v>0.3478</v>
      </c>
      <c r="R30" s="24">
        <v>18</v>
      </c>
      <c r="S30" s="141">
        <v>55</v>
      </c>
      <c r="T30" s="27">
        <v>0.32719999999999999</v>
      </c>
      <c r="U30" s="29"/>
      <c r="V30" s="24">
        <v>2013</v>
      </c>
      <c r="W30" s="24" t="s">
        <v>97</v>
      </c>
      <c r="X30" s="25" t="s">
        <v>108</v>
      </c>
      <c r="Y30" s="224"/>
      <c r="Z30" s="224"/>
      <c r="AA30" s="224"/>
      <c r="AB30" s="224" t="s">
        <v>172</v>
      </c>
      <c r="AC30" s="24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4">
        <v>2014</v>
      </c>
      <c r="C31" s="24" t="s">
        <v>97</v>
      </c>
      <c r="D31" s="25" t="s">
        <v>108</v>
      </c>
      <c r="E31" s="68">
        <v>9</v>
      </c>
      <c r="F31" s="28">
        <v>12</v>
      </c>
      <c r="G31" s="24">
        <v>22</v>
      </c>
      <c r="H31" s="31">
        <v>0.5454</v>
      </c>
      <c r="I31" s="24">
        <v>3</v>
      </c>
      <c r="J31" s="24">
        <v>4</v>
      </c>
      <c r="K31" s="31">
        <v>0.75</v>
      </c>
      <c r="L31" s="24">
        <v>4</v>
      </c>
      <c r="M31" s="24">
        <v>10</v>
      </c>
      <c r="N31" s="31">
        <v>0.4</v>
      </c>
      <c r="O31" s="24">
        <v>6</v>
      </c>
      <c r="P31" s="24">
        <v>10</v>
      </c>
      <c r="Q31" s="31">
        <v>0.6</v>
      </c>
      <c r="R31" s="24">
        <v>25</v>
      </c>
      <c r="S31" s="141">
        <v>46</v>
      </c>
      <c r="T31" s="27">
        <v>0.54339999999999999</v>
      </c>
      <c r="U31" s="29"/>
      <c r="V31" s="24">
        <v>2014</v>
      </c>
      <c r="W31" s="24" t="s">
        <v>97</v>
      </c>
      <c r="X31" s="25" t="s">
        <v>108</v>
      </c>
      <c r="Y31" s="224" t="s">
        <v>170</v>
      </c>
      <c r="Z31" s="224"/>
      <c r="AA31" s="224" t="s">
        <v>368</v>
      </c>
      <c r="AB31" s="224" t="s">
        <v>172</v>
      </c>
      <c r="AC31" s="24" t="s">
        <v>373</v>
      </c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4">
        <v>2015</v>
      </c>
      <c r="C32" s="24" t="s">
        <v>97</v>
      </c>
      <c r="D32" s="25" t="s">
        <v>108</v>
      </c>
      <c r="E32" s="68">
        <v>11</v>
      </c>
      <c r="F32" s="28">
        <v>19</v>
      </c>
      <c r="G32" s="24">
        <v>33</v>
      </c>
      <c r="H32" s="27">
        <v>0.57569999999999999</v>
      </c>
      <c r="I32" s="24">
        <v>2</v>
      </c>
      <c r="J32" s="24">
        <v>8</v>
      </c>
      <c r="K32" s="27">
        <v>0.25</v>
      </c>
      <c r="L32" s="24">
        <v>0</v>
      </c>
      <c r="M32" s="24">
        <v>10</v>
      </c>
      <c r="N32" s="27">
        <v>0</v>
      </c>
      <c r="O32" s="24">
        <v>0</v>
      </c>
      <c r="P32" s="24">
        <v>8</v>
      </c>
      <c r="Q32" s="27">
        <v>0</v>
      </c>
      <c r="R32" s="24">
        <v>21</v>
      </c>
      <c r="S32" s="141">
        <v>59</v>
      </c>
      <c r="T32" s="31">
        <v>0.35589999999999999</v>
      </c>
      <c r="U32" s="29"/>
      <c r="V32" s="24">
        <v>2015</v>
      </c>
      <c r="W32" s="24" t="s">
        <v>97</v>
      </c>
      <c r="X32" s="25" t="s">
        <v>108</v>
      </c>
      <c r="Y32" s="224" t="s">
        <v>374</v>
      </c>
      <c r="Z32" s="224"/>
      <c r="AA32" s="224"/>
      <c r="AB32" s="224"/>
      <c r="AC32" s="24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4">
        <v>2016</v>
      </c>
      <c r="C33" s="24" t="s">
        <v>58</v>
      </c>
      <c r="D33" s="25" t="s">
        <v>108</v>
      </c>
      <c r="E33" s="68">
        <v>11</v>
      </c>
      <c r="F33" s="28">
        <v>14</v>
      </c>
      <c r="G33" s="24">
        <v>21</v>
      </c>
      <c r="H33" s="31">
        <v>0.66659999999999997</v>
      </c>
      <c r="I33" s="24">
        <v>1</v>
      </c>
      <c r="J33" s="24">
        <v>6</v>
      </c>
      <c r="K33" s="31">
        <v>0.1666</v>
      </c>
      <c r="L33" s="24">
        <v>6</v>
      </c>
      <c r="M33" s="24">
        <v>13</v>
      </c>
      <c r="N33" s="31">
        <v>0.46150000000000002</v>
      </c>
      <c r="O33" s="24">
        <v>7</v>
      </c>
      <c r="P33" s="24">
        <v>13</v>
      </c>
      <c r="Q33" s="31">
        <v>0.53839999999999999</v>
      </c>
      <c r="R33" s="24">
        <v>28</v>
      </c>
      <c r="S33" s="141">
        <v>53</v>
      </c>
      <c r="T33" s="27">
        <v>0.52829999999999999</v>
      </c>
      <c r="U33" s="29"/>
      <c r="V33" s="24">
        <v>2016</v>
      </c>
      <c r="W33" s="24" t="s">
        <v>58</v>
      </c>
      <c r="X33" s="25" t="s">
        <v>108</v>
      </c>
      <c r="Y33" s="224" t="s">
        <v>375</v>
      </c>
      <c r="Z33" s="224"/>
      <c r="AA33" s="224" t="s">
        <v>368</v>
      </c>
      <c r="AB33" s="224" t="s">
        <v>170</v>
      </c>
      <c r="AC33" s="24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4">
        <v>2017</v>
      </c>
      <c r="C34" s="24" t="s">
        <v>58</v>
      </c>
      <c r="D34" s="25" t="s">
        <v>108</v>
      </c>
      <c r="E34" s="68">
        <v>3</v>
      </c>
      <c r="F34" s="28">
        <v>0</v>
      </c>
      <c r="G34" s="24">
        <v>0</v>
      </c>
      <c r="H34" s="31">
        <v>0</v>
      </c>
      <c r="I34" s="24">
        <v>1</v>
      </c>
      <c r="J34" s="24">
        <v>4</v>
      </c>
      <c r="K34" s="31">
        <v>0.25</v>
      </c>
      <c r="L34" s="24">
        <v>0</v>
      </c>
      <c r="M34" s="24">
        <v>0</v>
      </c>
      <c r="N34" s="31">
        <v>0</v>
      </c>
      <c r="O34" s="24">
        <v>1</v>
      </c>
      <c r="P34" s="24">
        <v>1</v>
      </c>
      <c r="Q34" s="31">
        <v>1</v>
      </c>
      <c r="R34" s="24">
        <v>2</v>
      </c>
      <c r="S34" s="141">
        <v>5</v>
      </c>
      <c r="T34" s="27">
        <v>0.4</v>
      </c>
      <c r="U34" s="29"/>
      <c r="V34" s="24">
        <v>2017</v>
      </c>
      <c r="W34" s="24" t="s">
        <v>58</v>
      </c>
      <c r="X34" s="25" t="s">
        <v>108</v>
      </c>
      <c r="Y34" s="224"/>
      <c r="Z34" s="224"/>
      <c r="AA34" s="224"/>
      <c r="AB34" s="224"/>
      <c r="AC34" s="24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15" t="s">
        <v>7</v>
      </c>
      <c r="C35" s="16"/>
      <c r="D35" s="14"/>
      <c r="E35" s="17">
        <f>SUM(E20:E34)</f>
        <v>119</v>
      </c>
      <c r="F35" s="17">
        <f>SUM(F22:F34)</f>
        <v>106</v>
      </c>
      <c r="G35" s="17">
        <f>SUM(G22:G34)</f>
        <v>210</v>
      </c>
      <c r="H35" s="225">
        <f>PRODUCT(F35/G35)</f>
        <v>0.50476190476190474</v>
      </c>
      <c r="I35" s="17">
        <f>SUM(I22:I34)</f>
        <v>24</v>
      </c>
      <c r="J35" s="17">
        <f>SUM(J22:J34)</f>
        <v>76</v>
      </c>
      <c r="K35" s="225">
        <f>PRODUCT(I35/J35)</f>
        <v>0.31578947368421051</v>
      </c>
      <c r="L35" s="17">
        <f>SUM(L22:L34)</f>
        <v>52</v>
      </c>
      <c r="M35" s="17">
        <f>SUM(M22:M34)</f>
        <v>124</v>
      </c>
      <c r="N35" s="225">
        <f>PRODUCT(L35/M35)</f>
        <v>0.41935483870967744</v>
      </c>
      <c r="O35" s="17">
        <f>SUM(O22:O34)</f>
        <v>58</v>
      </c>
      <c r="P35" s="17">
        <f>SUM(P22:P34)</f>
        <v>167</v>
      </c>
      <c r="Q35" s="225">
        <f>PRODUCT(O35/P35)</f>
        <v>0.3473053892215569</v>
      </c>
      <c r="R35" s="17">
        <f>SUM(R22:R34)</f>
        <v>240</v>
      </c>
      <c r="S35" s="17">
        <f>SUM(S22:S34)</f>
        <v>577</v>
      </c>
      <c r="T35" s="225">
        <f>PRODUCT(R35/S35)</f>
        <v>0.41594454072790293</v>
      </c>
      <c r="U35" s="37"/>
      <c r="V35" s="16"/>
      <c r="W35" s="13"/>
      <c r="X35" s="52"/>
      <c r="Y35" s="13"/>
      <c r="Z35" s="13"/>
      <c r="AA35" s="13"/>
      <c r="AB35" s="13"/>
      <c r="AC35" s="14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37"/>
      <c r="C36" s="37"/>
      <c r="D36" s="37"/>
      <c r="E36" s="29"/>
      <c r="F36" s="37"/>
      <c r="G36" s="37"/>
      <c r="H36" s="226"/>
      <c r="I36" s="37"/>
      <c r="J36" s="37"/>
      <c r="K36" s="22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9" t="s">
        <v>364</v>
      </c>
      <c r="C37" s="10"/>
      <c r="D37" s="11"/>
      <c r="E37" s="10"/>
      <c r="F37" s="152"/>
      <c r="G37" s="64"/>
      <c r="H37" s="10"/>
      <c r="I37" s="152"/>
      <c r="J37" s="64"/>
      <c r="K37" s="10"/>
      <c r="L37" s="152"/>
      <c r="M37" s="64"/>
      <c r="N37" s="10"/>
      <c r="O37" s="152"/>
      <c r="P37" s="64"/>
      <c r="Q37" s="10"/>
      <c r="R37" s="152"/>
      <c r="S37" s="64"/>
      <c r="T37" s="26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16"/>
      <c r="C38" s="13"/>
      <c r="D38" s="53"/>
      <c r="E38" s="176"/>
      <c r="F38" s="221"/>
      <c r="G38" s="176" t="s">
        <v>17</v>
      </c>
      <c r="H38" s="222"/>
      <c r="I38" s="221"/>
      <c r="J38" s="176" t="s">
        <v>18</v>
      </c>
      <c r="K38" s="223"/>
      <c r="L38" s="221"/>
      <c r="M38" s="176" t="s">
        <v>19</v>
      </c>
      <c r="N38" s="215"/>
      <c r="O38" s="221"/>
      <c r="P38" s="176" t="s">
        <v>20</v>
      </c>
      <c r="Q38" s="215"/>
      <c r="R38" s="221"/>
      <c r="S38" s="176" t="s">
        <v>7</v>
      </c>
      <c r="T38" s="215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21"/>
      <c r="C39" s="13"/>
      <c r="D39" s="53"/>
      <c r="E39" s="13" t="s">
        <v>3</v>
      </c>
      <c r="F39" s="16" t="s">
        <v>16</v>
      </c>
      <c r="G39" s="13" t="s">
        <v>361</v>
      </c>
      <c r="H39" s="151" t="s">
        <v>362</v>
      </c>
      <c r="I39" s="16" t="s">
        <v>16</v>
      </c>
      <c r="J39" s="13" t="s">
        <v>361</v>
      </c>
      <c r="K39" s="151" t="s">
        <v>362</v>
      </c>
      <c r="L39" s="16" t="s">
        <v>16</v>
      </c>
      <c r="M39" s="13" t="s">
        <v>361</v>
      </c>
      <c r="N39" s="151" t="s">
        <v>362</v>
      </c>
      <c r="O39" s="16" t="s">
        <v>16</v>
      </c>
      <c r="P39" s="13" t="s">
        <v>361</v>
      </c>
      <c r="Q39" s="151" t="s">
        <v>362</v>
      </c>
      <c r="R39" s="16" t="s">
        <v>16</v>
      </c>
      <c r="S39" s="13" t="s">
        <v>361</v>
      </c>
      <c r="T39" s="151" t="s">
        <v>362</v>
      </c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15" t="s">
        <v>365</v>
      </c>
      <c r="C40" s="16"/>
      <c r="D40" s="14"/>
      <c r="E40" s="14">
        <f t="shared" ref="E40:T40" si="0">PRODUCT(E17)</f>
        <v>282</v>
      </c>
      <c r="F40" s="17">
        <f t="shared" si="0"/>
        <v>162</v>
      </c>
      <c r="G40" s="17">
        <f t="shared" si="0"/>
        <v>371</v>
      </c>
      <c r="H40" s="225">
        <f t="shared" si="0"/>
        <v>0.43665768194070081</v>
      </c>
      <c r="I40" s="17">
        <f t="shared" si="0"/>
        <v>134</v>
      </c>
      <c r="J40" s="17">
        <f t="shared" si="0"/>
        <v>280</v>
      </c>
      <c r="K40" s="225">
        <f t="shared" si="0"/>
        <v>0.47857142857142859</v>
      </c>
      <c r="L40" s="17">
        <f t="shared" si="0"/>
        <v>174</v>
      </c>
      <c r="M40" s="17">
        <f t="shared" si="0"/>
        <v>314</v>
      </c>
      <c r="N40" s="225">
        <f t="shared" si="0"/>
        <v>0.55414012738853502</v>
      </c>
      <c r="O40" s="17">
        <f t="shared" si="0"/>
        <v>186</v>
      </c>
      <c r="P40" s="17">
        <f t="shared" si="0"/>
        <v>464</v>
      </c>
      <c r="Q40" s="225">
        <f t="shared" si="0"/>
        <v>0.40086206896551724</v>
      </c>
      <c r="R40" s="17">
        <f t="shared" si="0"/>
        <v>656</v>
      </c>
      <c r="S40" s="17">
        <f t="shared" si="0"/>
        <v>1429</v>
      </c>
      <c r="T40" s="225">
        <f t="shared" si="0"/>
        <v>0.45906228131560534</v>
      </c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15" t="s">
        <v>366</v>
      </c>
      <c r="C41" s="16"/>
      <c r="D41" s="14"/>
      <c r="E41" s="14">
        <f>PRODUCT(E35)</f>
        <v>119</v>
      </c>
      <c r="F41" s="17">
        <f t="shared" ref="F41:T41" si="1">PRODUCT(F35)</f>
        <v>106</v>
      </c>
      <c r="G41" s="17">
        <f t="shared" si="1"/>
        <v>210</v>
      </c>
      <c r="H41" s="225">
        <f t="shared" si="1"/>
        <v>0.50476190476190474</v>
      </c>
      <c r="I41" s="17">
        <f t="shared" si="1"/>
        <v>24</v>
      </c>
      <c r="J41" s="17">
        <f t="shared" si="1"/>
        <v>76</v>
      </c>
      <c r="K41" s="225">
        <f t="shared" si="1"/>
        <v>0.31578947368421051</v>
      </c>
      <c r="L41" s="17">
        <f t="shared" si="1"/>
        <v>52</v>
      </c>
      <c r="M41" s="17">
        <f t="shared" si="1"/>
        <v>124</v>
      </c>
      <c r="N41" s="225">
        <f t="shared" si="1"/>
        <v>0.41935483870967744</v>
      </c>
      <c r="O41" s="17">
        <f t="shared" si="1"/>
        <v>58</v>
      </c>
      <c r="P41" s="17">
        <f t="shared" si="1"/>
        <v>167</v>
      </c>
      <c r="Q41" s="225">
        <f t="shared" si="1"/>
        <v>0.3473053892215569</v>
      </c>
      <c r="R41" s="17">
        <f t="shared" si="1"/>
        <v>240</v>
      </c>
      <c r="S41" s="17">
        <f t="shared" si="1"/>
        <v>577</v>
      </c>
      <c r="T41" s="225">
        <f t="shared" si="1"/>
        <v>0.41594454072790293</v>
      </c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37"/>
      <c r="C42" s="37"/>
      <c r="D42" s="37"/>
      <c r="E42" s="29"/>
      <c r="F42" s="37"/>
      <c r="G42" s="37"/>
      <c r="H42" s="226"/>
      <c r="I42" s="37"/>
      <c r="J42" s="37"/>
      <c r="K42" s="22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37"/>
      <c r="C43" s="37"/>
      <c r="D43" s="37"/>
      <c r="E43" s="29"/>
      <c r="F43" s="37"/>
      <c r="G43" s="37"/>
      <c r="H43" s="226"/>
      <c r="I43" s="37"/>
      <c r="J43" s="37"/>
      <c r="K43" s="22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26"/>
      <c r="I44" s="37"/>
      <c r="J44" s="37"/>
      <c r="K44" s="22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26"/>
      <c r="I45" s="37"/>
      <c r="J45" s="37"/>
      <c r="K45" s="22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26"/>
      <c r="I46" s="37"/>
      <c r="J46" s="37"/>
      <c r="K46" s="22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26"/>
      <c r="I47" s="37"/>
      <c r="J47" s="37"/>
      <c r="K47" s="22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26"/>
      <c r="I48" s="37"/>
      <c r="J48" s="37"/>
      <c r="K48" s="22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26"/>
      <c r="I49" s="37"/>
      <c r="J49" s="37"/>
      <c r="K49" s="22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26"/>
      <c r="I50" s="37"/>
      <c r="J50" s="37"/>
      <c r="K50" s="22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26"/>
      <c r="I51" s="37"/>
      <c r="J51" s="37"/>
      <c r="K51" s="22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26"/>
      <c r="I52" s="37"/>
      <c r="J52" s="37"/>
      <c r="K52" s="22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26"/>
      <c r="I53" s="37"/>
      <c r="J53" s="37"/>
      <c r="K53" s="22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26"/>
      <c r="I54" s="37"/>
      <c r="J54" s="37"/>
      <c r="K54" s="22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26"/>
      <c r="I55" s="37"/>
      <c r="J55" s="37"/>
      <c r="K55" s="22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26"/>
      <c r="I56" s="37"/>
      <c r="J56" s="37"/>
      <c r="K56" s="22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26"/>
      <c r="I57" s="37"/>
      <c r="J57" s="37"/>
      <c r="K57" s="22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26"/>
      <c r="I58" s="37"/>
      <c r="J58" s="37"/>
      <c r="K58" s="22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26"/>
      <c r="I59" s="37"/>
      <c r="J59" s="37"/>
      <c r="K59" s="22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26"/>
      <c r="I60" s="37"/>
      <c r="J60" s="37"/>
      <c r="K60" s="22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26"/>
      <c r="I61" s="37"/>
      <c r="J61" s="37"/>
      <c r="K61" s="22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26"/>
      <c r="I62" s="37"/>
      <c r="J62" s="37"/>
      <c r="K62" s="22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s="8" customFormat="1" ht="15.6" customHeight="1" x14ac:dyDescent="0.25">
      <c r="A63" s="22"/>
      <c r="B63" s="37"/>
      <c r="C63" s="37"/>
      <c r="D63" s="37"/>
      <c r="E63" s="29"/>
      <c r="F63" s="37"/>
      <c r="G63" s="37"/>
      <c r="H63" s="226"/>
      <c r="I63" s="37"/>
      <c r="J63" s="37"/>
      <c r="K63" s="22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s="8" customFormat="1" ht="15.6" customHeight="1" x14ac:dyDescent="0.25">
      <c r="A64" s="22"/>
      <c r="B64" s="37"/>
      <c r="C64" s="37"/>
      <c r="D64" s="37"/>
      <c r="E64" s="29"/>
      <c r="F64" s="37"/>
      <c r="G64" s="37"/>
      <c r="H64" s="226"/>
      <c r="I64" s="37"/>
      <c r="J64" s="37"/>
      <c r="K64" s="22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9"/>
      <c r="F65" s="37"/>
      <c r="G65" s="37"/>
      <c r="H65" s="226"/>
      <c r="I65" s="37"/>
      <c r="J65" s="37"/>
      <c r="K65" s="22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29"/>
      <c r="F66" s="37"/>
      <c r="G66" s="37"/>
      <c r="H66" s="226"/>
      <c r="I66" s="37"/>
      <c r="J66" s="37"/>
      <c r="K66" s="22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26"/>
      <c r="I67" s="37"/>
      <c r="J67" s="37"/>
      <c r="K67" s="22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26"/>
      <c r="I68" s="37"/>
      <c r="J68" s="37"/>
      <c r="K68" s="22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26"/>
      <c r="I69" s="37"/>
      <c r="J69" s="37"/>
      <c r="K69" s="22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26"/>
      <c r="I70" s="37"/>
      <c r="J70" s="37"/>
      <c r="K70" s="22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26"/>
      <c r="I71" s="37"/>
      <c r="J71" s="37"/>
      <c r="K71" s="22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26"/>
      <c r="I72" s="37"/>
      <c r="J72" s="37"/>
      <c r="K72" s="22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26"/>
      <c r="I73" s="37"/>
      <c r="J73" s="37"/>
      <c r="K73" s="22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26"/>
      <c r="I74" s="37"/>
      <c r="J74" s="37"/>
      <c r="K74" s="22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26"/>
      <c r="I75" s="37"/>
      <c r="J75" s="37"/>
      <c r="K75" s="22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26"/>
      <c r="I76" s="37"/>
      <c r="J76" s="37"/>
      <c r="K76" s="22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26"/>
      <c r="I77" s="37"/>
      <c r="J77" s="37"/>
      <c r="K77" s="22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26"/>
      <c r="I78" s="37"/>
      <c r="J78" s="37"/>
      <c r="K78" s="22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26"/>
      <c r="I79" s="37"/>
      <c r="J79" s="37"/>
      <c r="K79" s="22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26"/>
      <c r="I80" s="37"/>
      <c r="J80" s="37"/>
      <c r="K80" s="22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26"/>
      <c r="I81" s="37"/>
      <c r="J81" s="37"/>
      <c r="K81" s="22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26"/>
      <c r="I82" s="37"/>
      <c r="J82" s="37"/>
      <c r="K82" s="22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9"/>
      <c r="F83" s="37"/>
      <c r="G83" s="37"/>
      <c r="H83" s="226"/>
      <c r="I83" s="37"/>
      <c r="J83" s="37"/>
      <c r="K83" s="22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9"/>
      <c r="F84" s="37"/>
      <c r="G84" s="37"/>
      <c r="H84" s="226"/>
      <c r="I84" s="37"/>
      <c r="J84" s="37"/>
      <c r="K84" s="22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29"/>
      <c r="F85" s="37"/>
      <c r="G85" s="37"/>
      <c r="H85" s="226"/>
      <c r="I85" s="37"/>
      <c r="J85" s="37"/>
      <c r="K85" s="22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29"/>
      <c r="F86" s="37"/>
      <c r="G86" s="37"/>
      <c r="H86" s="226"/>
      <c r="I86" s="37"/>
      <c r="J86" s="37"/>
      <c r="K86" s="22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8" customFormat="1" ht="15.6" customHeight="1" x14ac:dyDescent="0.25">
      <c r="A87" s="22"/>
      <c r="B87" s="37"/>
      <c r="C87" s="37"/>
      <c r="D87" s="37"/>
      <c r="E87" s="29"/>
      <c r="F87" s="37"/>
      <c r="G87" s="37"/>
      <c r="H87" s="226"/>
      <c r="I87" s="37"/>
      <c r="J87" s="37"/>
      <c r="K87" s="22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8" customFormat="1" ht="15.6" customHeight="1" x14ac:dyDescent="0.25">
      <c r="A88" s="22"/>
      <c r="B88" s="37"/>
      <c r="C88" s="37"/>
      <c r="D88" s="37"/>
      <c r="E88" s="29"/>
      <c r="F88" s="37"/>
      <c r="G88" s="37"/>
      <c r="H88" s="226"/>
      <c r="I88" s="37"/>
      <c r="J88" s="37"/>
      <c r="K88" s="22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26"/>
      <c r="I89" s="37"/>
      <c r="J89" s="37"/>
      <c r="K89" s="22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26"/>
      <c r="I90" s="37"/>
      <c r="J90" s="37"/>
      <c r="K90" s="22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26"/>
      <c r="I91" s="37"/>
      <c r="J91" s="37"/>
      <c r="K91" s="22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26"/>
      <c r="I92" s="37"/>
      <c r="J92" s="37"/>
      <c r="K92" s="22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26"/>
      <c r="I93" s="37"/>
      <c r="J93" s="37"/>
      <c r="K93" s="22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7"/>
      <c r="C94" s="37"/>
      <c r="D94" s="37"/>
      <c r="E94" s="29"/>
      <c r="F94" s="37"/>
      <c r="G94" s="37"/>
      <c r="H94" s="226"/>
      <c r="I94" s="37"/>
      <c r="J94" s="37"/>
      <c r="K94" s="22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7"/>
      <c r="C95" s="37"/>
      <c r="D95" s="37"/>
      <c r="E95" s="29"/>
      <c r="F95" s="37"/>
      <c r="G95" s="37"/>
      <c r="H95" s="226"/>
      <c r="I95" s="37"/>
      <c r="J95" s="37"/>
      <c r="K95" s="22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7"/>
      <c r="C96" s="37"/>
      <c r="D96" s="37"/>
      <c r="E96" s="29"/>
      <c r="F96" s="37"/>
      <c r="G96" s="37"/>
      <c r="H96" s="226"/>
      <c r="I96" s="37"/>
      <c r="J96" s="37"/>
      <c r="K96" s="22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7"/>
      <c r="C97" s="37"/>
      <c r="D97" s="37"/>
      <c r="E97" s="29"/>
      <c r="F97" s="37"/>
      <c r="G97" s="37"/>
      <c r="H97" s="226"/>
      <c r="I97" s="37"/>
      <c r="J97" s="37"/>
      <c r="K97" s="22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4"/>
      <c r="C98" s="34"/>
      <c r="D98" s="34"/>
      <c r="E98" s="23"/>
      <c r="F98" s="34"/>
      <c r="G98" s="34"/>
      <c r="H98" s="228"/>
      <c r="I98" s="34"/>
      <c r="J98" s="34"/>
      <c r="K98" s="229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4"/>
      <c r="C99" s="34"/>
      <c r="D99" s="34"/>
      <c r="E99" s="23"/>
      <c r="F99" s="34"/>
      <c r="G99" s="34"/>
      <c r="H99" s="228"/>
      <c r="I99" s="34"/>
      <c r="J99" s="34"/>
      <c r="K99" s="229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28"/>
      <c r="I100" s="34"/>
      <c r="J100" s="34"/>
      <c r="K100" s="229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28"/>
      <c r="I101" s="34"/>
      <c r="J101" s="34"/>
      <c r="K101" s="229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28"/>
      <c r="I102" s="34"/>
      <c r="J102" s="34"/>
      <c r="K102" s="229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28"/>
      <c r="I103" s="34"/>
      <c r="J103" s="34"/>
      <c r="K103" s="229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28"/>
      <c r="I104" s="34"/>
      <c r="J104" s="34"/>
      <c r="K104" s="229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28"/>
      <c r="I105" s="34"/>
      <c r="J105" s="34"/>
      <c r="K105" s="229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28"/>
      <c r="I106" s="34"/>
      <c r="J106" s="34"/>
      <c r="K106" s="229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28"/>
      <c r="I107" s="34"/>
      <c r="J107" s="34"/>
      <c r="K107" s="229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28"/>
      <c r="I108" s="34"/>
      <c r="J108" s="34"/>
      <c r="K108" s="229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28"/>
      <c r="I109" s="34"/>
      <c r="J109" s="34"/>
      <c r="K109" s="229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28"/>
      <c r="I110" s="34"/>
      <c r="J110" s="34"/>
      <c r="K110" s="229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28"/>
      <c r="I111" s="34"/>
      <c r="J111" s="34"/>
      <c r="K111" s="229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28"/>
      <c r="I112" s="34"/>
      <c r="J112" s="34"/>
      <c r="K112" s="229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28"/>
      <c r="I113" s="34"/>
      <c r="J113" s="34"/>
      <c r="K113" s="229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28"/>
      <c r="I114" s="34"/>
      <c r="J114" s="34"/>
      <c r="K114" s="229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28"/>
      <c r="I115" s="34"/>
      <c r="J115" s="34"/>
      <c r="K115" s="229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28"/>
      <c r="I116" s="34"/>
      <c r="J116" s="34"/>
      <c r="K116" s="229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28"/>
      <c r="I117" s="34"/>
      <c r="J117" s="34"/>
      <c r="K117" s="229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28"/>
      <c r="I118" s="34"/>
      <c r="J118" s="34"/>
      <c r="K118" s="229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28"/>
      <c r="I119" s="34"/>
      <c r="J119" s="34"/>
      <c r="K119" s="229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28"/>
      <c r="I120" s="34"/>
      <c r="J120" s="34"/>
      <c r="K120" s="229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28"/>
      <c r="I121" s="34"/>
      <c r="J121" s="34"/>
      <c r="K121" s="229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28"/>
      <c r="I122" s="34"/>
      <c r="J122" s="34"/>
      <c r="K122" s="229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28"/>
      <c r="I123" s="34"/>
      <c r="J123" s="34"/>
      <c r="K123" s="229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28"/>
      <c r="I124" s="34"/>
      <c r="J124" s="34"/>
      <c r="K124" s="229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28"/>
      <c r="I125" s="34"/>
      <c r="J125" s="34"/>
      <c r="K125" s="229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28"/>
      <c r="I126" s="34"/>
      <c r="J126" s="34"/>
      <c r="K126" s="229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28"/>
      <c r="I127" s="34"/>
      <c r="J127" s="34"/>
      <c r="K127" s="229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28"/>
      <c r="I128" s="34"/>
      <c r="J128" s="34"/>
      <c r="K128" s="229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28"/>
      <c r="I129" s="34"/>
      <c r="J129" s="34"/>
      <c r="K129" s="229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28"/>
      <c r="I130" s="34"/>
      <c r="J130" s="34"/>
      <c r="K130" s="229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28"/>
      <c r="I131" s="34"/>
      <c r="J131" s="34"/>
      <c r="K131" s="229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28"/>
      <c r="I132" s="34"/>
      <c r="J132" s="34"/>
      <c r="K132" s="229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28"/>
      <c r="I133" s="34"/>
      <c r="J133" s="34"/>
      <c r="K133" s="229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28"/>
      <c r="I134" s="34"/>
      <c r="J134" s="34"/>
      <c r="K134" s="229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28"/>
      <c r="I135" s="34"/>
      <c r="J135" s="34"/>
      <c r="K135" s="229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28"/>
      <c r="I136" s="34"/>
      <c r="J136" s="34"/>
      <c r="K136" s="229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28"/>
      <c r="I137" s="34"/>
      <c r="J137" s="34"/>
      <c r="K137" s="229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28"/>
      <c r="I138" s="34"/>
      <c r="J138" s="34"/>
      <c r="K138" s="229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28"/>
      <c r="I139" s="34"/>
      <c r="J139" s="34"/>
      <c r="K139" s="229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28"/>
      <c r="I140" s="34"/>
      <c r="J140" s="34"/>
      <c r="K140" s="229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28"/>
      <c r="I141" s="34"/>
      <c r="J141" s="34"/>
      <c r="K141" s="229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28"/>
      <c r="I142" s="34"/>
      <c r="J142" s="34"/>
      <c r="K142" s="229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28"/>
      <c r="I143" s="34"/>
      <c r="J143" s="34"/>
      <c r="K143" s="229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28"/>
      <c r="I144" s="34"/>
      <c r="J144" s="34"/>
      <c r="K144" s="229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28"/>
      <c r="I145" s="34"/>
      <c r="J145" s="34"/>
      <c r="K145" s="229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28"/>
      <c r="I146" s="34"/>
      <c r="J146" s="34"/>
      <c r="K146" s="229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28"/>
      <c r="I147" s="34"/>
      <c r="J147" s="34"/>
      <c r="K147" s="229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28"/>
      <c r="I148" s="34"/>
      <c r="J148" s="34"/>
      <c r="K148" s="229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28"/>
      <c r="I149" s="34"/>
      <c r="J149" s="34"/>
      <c r="K149" s="229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28"/>
      <c r="I150" s="34"/>
      <c r="J150" s="34"/>
      <c r="K150" s="229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28"/>
      <c r="I151" s="34"/>
      <c r="J151" s="34"/>
      <c r="K151" s="229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28"/>
      <c r="I152" s="34"/>
      <c r="J152" s="34"/>
      <c r="K152" s="229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28"/>
      <c r="I153" s="34"/>
      <c r="J153" s="34"/>
      <c r="K153" s="229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28"/>
      <c r="I154" s="34"/>
      <c r="J154" s="34"/>
      <c r="K154" s="229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28"/>
      <c r="I155" s="34"/>
      <c r="J155" s="34"/>
      <c r="K155" s="229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28"/>
      <c r="I156" s="34"/>
      <c r="J156" s="34"/>
      <c r="K156" s="229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28"/>
      <c r="I157" s="34"/>
      <c r="J157" s="34"/>
      <c r="K157" s="229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28"/>
      <c r="I158" s="34"/>
      <c r="J158" s="34"/>
      <c r="K158" s="229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28"/>
      <c r="I159" s="34"/>
      <c r="J159" s="34"/>
      <c r="K159" s="229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28"/>
      <c r="I160" s="34"/>
      <c r="J160" s="34"/>
      <c r="K160" s="229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28"/>
      <c r="I161" s="34"/>
      <c r="J161" s="34"/>
      <c r="K161" s="229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28"/>
      <c r="I162" s="34"/>
      <c r="J162" s="34"/>
      <c r="K162" s="229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28"/>
      <c r="I163" s="34"/>
      <c r="J163" s="34"/>
      <c r="K163" s="229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28"/>
      <c r="I164" s="34"/>
      <c r="J164" s="34"/>
      <c r="K164" s="229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28"/>
      <c r="I165" s="34"/>
      <c r="J165" s="34"/>
      <c r="K165" s="229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28"/>
      <c r="I166" s="34"/>
      <c r="J166" s="34"/>
      <c r="K166" s="229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28"/>
      <c r="I167" s="34"/>
      <c r="J167" s="34"/>
      <c r="K167" s="229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28"/>
      <c r="I168" s="34"/>
      <c r="J168" s="34"/>
      <c r="K168" s="229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s="8" customFormat="1" ht="15.6" customHeight="1" x14ac:dyDescent="0.25">
      <c r="A169" s="22"/>
      <c r="B169" s="34"/>
      <c r="C169" s="34"/>
      <c r="D169" s="34"/>
      <c r="E169" s="23"/>
      <c r="F169" s="34"/>
      <c r="G169" s="34"/>
      <c r="H169" s="228"/>
      <c r="I169" s="34"/>
      <c r="J169" s="34"/>
      <c r="K169" s="229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7"/>
      <c r="AE169" s="37"/>
      <c r="AF169" s="37"/>
      <c r="AG169" s="37"/>
      <c r="AH169" s="37"/>
      <c r="AI169" s="37"/>
      <c r="AJ169" s="37"/>
    </row>
    <row r="170" spans="1:36" s="8" customFormat="1" ht="15.6" customHeight="1" x14ac:dyDescent="0.25">
      <c r="A170" s="22"/>
      <c r="B170" s="34"/>
      <c r="C170" s="34"/>
      <c r="D170" s="34"/>
      <c r="E170" s="23"/>
      <c r="F170" s="34"/>
      <c r="G170" s="34"/>
      <c r="H170" s="228"/>
      <c r="I170" s="34"/>
      <c r="J170" s="34"/>
      <c r="K170" s="229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7"/>
      <c r="AE170" s="37"/>
      <c r="AF170" s="37"/>
      <c r="AG170" s="37"/>
      <c r="AH170" s="37"/>
      <c r="AI170" s="37"/>
      <c r="AJ170" s="37"/>
    </row>
    <row r="171" spans="1:36" s="8" customFormat="1" ht="15.6" customHeight="1" x14ac:dyDescent="0.25">
      <c r="A171" s="22"/>
      <c r="B171" s="34"/>
      <c r="C171" s="34"/>
      <c r="D171" s="34"/>
      <c r="E171" s="23"/>
      <c r="F171" s="34"/>
      <c r="G171" s="34"/>
      <c r="H171" s="228"/>
      <c r="I171" s="34"/>
      <c r="J171" s="34"/>
      <c r="K171" s="229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7"/>
      <c r="AE171" s="37"/>
      <c r="AF171" s="37"/>
      <c r="AG171" s="37"/>
      <c r="AH171" s="37"/>
      <c r="AI171" s="37"/>
      <c r="AJ171" s="37"/>
    </row>
    <row r="172" spans="1:36" s="8" customFormat="1" ht="15.6" customHeight="1" x14ac:dyDescent="0.25">
      <c r="A172" s="22"/>
      <c r="B172" s="34"/>
      <c r="C172" s="34"/>
      <c r="D172" s="34"/>
      <c r="E172" s="23"/>
      <c r="F172" s="34"/>
      <c r="G172" s="34"/>
      <c r="H172" s="228"/>
      <c r="I172" s="34"/>
      <c r="J172" s="34"/>
      <c r="K172" s="229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7"/>
      <c r="AE172" s="37"/>
      <c r="AF172" s="37"/>
      <c r="AG172" s="37"/>
      <c r="AH172" s="37"/>
      <c r="AI172" s="37"/>
      <c r="AJ172" s="37"/>
    </row>
    <row r="173" spans="1:36" ht="15.6" customHeight="1" x14ac:dyDescent="0.25">
      <c r="AD173" s="37"/>
      <c r="AE173" s="37"/>
      <c r="AF173" s="37"/>
      <c r="AG173" s="37"/>
      <c r="AH173" s="37"/>
      <c r="AI173" s="37"/>
      <c r="AJ173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2023-09-20T12:53:47Z</dcterms:modified>
</cp:coreProperties>
</file>